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N:\Special Education\3-Fiscal Management\SY2018-19\SW Budget\"/>
    </mc:Choice>
  </mc:AlternateContent>
  <bookViews>
    <workbookView xWindow="0" yWindow="0" windowWidth="24000" windowHeight="9600"/>
  </bookViews>
  <sheets>
    <sheet name="15% set aside" sheetId="80" r:id="rId1"/>
    <sheet name="Guidance - SPED" sheetId="69" r:id="rId2"/>
    <sheet name="IDEA Coversheet &amp; Spding Plan" sheetId="73" r:id="rId3"/>
    <sheet name="OMB A-87" sheetId="36" r:id="rId4"/>
    <sheet name="EDGAR" sheetId="37" r:id="rId5"/>
    <sheet name="School Codes" sheetId="70" state="hidden" r:id="rId6"/>
  </sheets>
  <externalReferences>
    <externalReference r:id="rId7"/>
  </externalReferences>
  <definedNames>
    <definedName name="LocationCode">'[1]4 School Location Code List'!$B$1:$B$175</definedName>
    <definedName name="_xlnm.Print_Area" localSheetId="4">EDGAR!$A$1:$B$9</definedName>
    <definedName name="_xlnm.Print_Area" localSheetId="1">'Guidance - SPED'!$A$1:$I$55</definedName>
    <definedName name="_xlnm.Print_Area" localSheetId="2">'IDEA Coversheet &amp; Spding Plan'!$A$1:$I$117</definedName>
    <definedName name="School">'[1]4 School Location Code List'!$A$1:$A$175</definedName>
    <definedName name="SchoolCode">'School Codes'!$B$2:$B$176</definedName>
    <definedName name="SchoolName">'School Codes'!$A$2:$A$176</definedName>
    <definedName name="SY">'School Codes'!$H$1</definedName>
  </definedNames>
  <calcPr calcId="162913"/>
</workbook>
</file>

<file path=xl/calcChain.xml><?xml version="1.0" encoding="utf-8"?>
<calcChain xmlns="http://schemas.openxmlformats.org/spreadsheetml/2006/main">
  <c r="C58" i="80" l="1"/>
  <c r="C43" i="80"/>
  <c r="C34" i="80"/>
  <c r="C29" i="80"/>
  <c r="C20" i="80"/>
  <c r="C10" i="80"/>
  <c r="C5" i="80"/>
  <c r="C24" i="80" s="1"/>
  <c r="C59" i="80" l="1"/>
  <c r="G2" i="70" l="1"/>
  <c r="H1" i="70"/>
  <c r="G1" i="70"/>
  <c r="D117" i="73"/>
  <c r="E116" i="73"/>
  <c r="E117" i="73" s="1"/>
  <c r="F114" i="73"/>
  <c r="F111" i="73"/>
  <c r="F108" i="73"/>
  <c r="F106" i="73"/>
  <c r="E102" i="73"/>
  <c r="D102" i="73"/>
  <c r="C102" i="73"/>
  <c r="C117" i="73" s="1"/>
  <c r="F100" i="73"/>
  <c r="F98" i="73"/>
  <c r="F95" i="73"/>
  <c r="F93" i="73"/>
  <c r="F91" i="73"/>
  <c r="F89" i="73"/>
  <c r="F87" i="73"/>
  <c r="F85" i="73"/>
  <c r="F83" i="73"/>
  <c r="F81" i="73"/>
  <c r="F79" i="73"/>
  <c r="F74" i="73"/>
  <c r="F71" i="73"/>
  <c r="F68" i="73"/>
  <c r="F66" i="73"/>
  <c r="F63" i="73"/>
  <c r="F61" i="73"/>
  <c r="F59" i="73"/>
  <c r="F56" i="73"/>
  <c r="F54" i="73"/>
  <c r="F52" i="73"/>
  <c r="F50" i="73"/>
  <c r="F48" i="73"/>
  <c r="F46" i="73"/>
  <c r="F44" i="73"/>
  <c r="F40" i="73"/>
  <c r="F102" i="73" s="1"/>
  <c r="F38" i="73"/>
  <c r="H22" i="73"/>
  <c r="H13" i="73"/>
  <c r="B11" i="73"/>
  <c r="A6" i="69"/>
  <c r="A7" i="69" s="1"/>
  <c r="A8" i="69" s="1"/>
  <c r="A9" i="69" s="1"/>
  <c r="F116" i="73" l="1"/>
  <c r="F117" i="73" s="1"/>
</calcChain>
</file>

<file path=xl/comments1.xml><?xml version="1.0" encoding="utf-8"?>
<comments xmlns="http://schemas.openxmlformats.org/spreadsheetml/2006/main">
  <authors>
    <author>Albert, Connie</author>
    <author>Poolaw, Sandra</author>
    <author>Tsosie, Laura</author>
  </authors>
  <commentList>
    <comment ref="B7" authorId="0" shapeId="0">
      <text>
        <r>
          <rPr>
            <sz val="9"/>
            <color indexed="8"/>
            <rFont val="Tahoma"/>
            <family val="2"/>
          </rPr>
          <t>*TC/Grant schools must indicate the amounts from previous year(s) and must be follow First In/First Out (FIFO)
*BIE operated Schools must indicate the amount from the previous year. Funds must used prior to current Part B distribution</t>
        </r>
      </text>
    </comment>
    <comment ref="B15" authorId="0" shapeId="0">
      <text>
        <r>
          <rPr>
            <sz val="9"/>
            <color indexed="8"/>
            <rFont val="Tahoma"/>
            <family val="2"/>
          </rPr>
          <t>Optional - Coordinated Early Intervening Services (CEIS):  Maximum of 15% of Part B Allocation.  Input participating Non-IEP students into NASIS module.</t>
        </r>
      </text>
    </comment>
    <comment ref="B36" authorId="0" shapeId="0">
      <text>
        <r>
          <rPr>
            <sz val="9"/>
            <color indexed="81"/>
            <rFont val="Tahoma"/>
            <family val="2"/>
          </rPr>
          <t>Academic Cost Only for Residential &amp; Incarcerated students, and student must have current IEP in place at the School</t>
        </r>
        <r>
          <rPr>
            <sz val="9"/>
            <color indexed="81"/>
            <rFont val="Tahoma"/>
            <family val="2"/>
          </rPr>
          <t xml:space="preserve">
</t>
        </r>
      </text>
    </comment>
    <comment ref="D37" authorId="0" shapeId="0">
      <text>
        <r>
          <rPr>
            <sz val="9"/>
            <color indexed="81"/>
            <rFont val="Tahoma"/>
            <family val="2"/>
          </rPr>
          <t>2. First In/First Out</t>
        </r>
      </text>
    </comment>
    <comment ref="E37" authorId="0" shapeId="0">
      <text>
        <r>
          <rPr>
            <sz val="9"/>
            <color indexed="81"/>
            <rFont val="Tahoma"/>
            <family val="2"/>
          </rPr>
          <t>Supplemental
NOTE:  For a particular cost to be allowed, it must be an excess cost of providing special education and related services.
When determining whether a cost is an excess cost, ask the following guiding questions:
In the absence of special education needs, would this cost exist?
If the answer is…
 No, then the cost is an excess cost and may be eligible.
 Yes, then the cost is not an excess cost and is not allowed.
Is this cost also generated by students without disabilities?
If the answer is…
 No, then the cost is an excess cost and may be eligible.
 Yes, then the cost is not an excess cost and is not allowed.
If it is a child specific service, is the service documented in the student’s IEP?
If the answer is…
 Yes, then the cost is an excess cost and may be eligible
 No, then the cost is not an excess cost and is not allowed.
For a particular cost to be allowed, it also must be necessary and reasonable for proper and efficient performance and administration of the grant. A cost is reasonable if it does not exceed what a district would normally incur in the absence of federal funds. Additional guidance about standards for determining costs for federal grants is available from Office of Management and Budget (OMB) Circular A-87 (http://www.whitehouse.gov/omb/circulars_a087_2004/).
3.</t>
        </r>
      </text>
    </comment>
    <comment ref="B38" authorId="0" shapeId="0">
      <text>
        <r>
          <rPr>
            <sz val="9"/>
            <color indexed="81"/>
            <rFont val="Arial"/>
            <family val="2"/>
          </rPr>
          <t xml:space="preserve"> Insert only the Academic Cost for Incarcerated student(s). Incarcerated students  must have a current eligibility determination and a current IEP on file in NASIS.  Provide justification. 
Students placed in residential placement must have a current eligibility determination and a current IEP on file in NASIS. Schools are not required to enter any funds if there is no indication funds will be needed for this line item</t>
        </r>
      </text>
    </comment>
    <comment ref="B40" authorId="0" shapeId="0">
      <text>
        <r>
          <rPr>
            <sz val="9"/>
            <color indexed="81"/>
            <rFont val="Arial"/>
            <family val="2"/>
          </rPr>
          <t xml:space="preserve"> Insert only the Academic Cost for Incarcerated student(s). Incarcerated students  must have a current eligibility determination and a current IEP on file in NASIS.  Provide justification. 
Incarcerated students  must have a current eligibility determination and a current IEP on file in NASIS. Schools are not required to enter any funds if there is no indication funds will be needed for this line item</t>
        </r>
      </text>
    </comment>
    <comment ref="B42" authorId="0" shapeId="0">
      <text>
        <r>
          <rPr>
            <sz val="9"/>
            <color indexed="81"/>
            <rFont val="Tahoma"/>
            <family val="2"/>
          </rPr>
          <t>Indicate FTE and salary including fringe benefits of staff working with students with disabilities.</t>
        </r>
      </text>
    </comment>
    <comment ref="D43" authorId="0" shapeId="0">
      <text>
        <r>
          <rPr>
            <sz val="9"/>
            <color indexed="81"/>
            <rFont val="Tahoma"/>
            <family val="2"/>
          </rPr>
          <t>2. First In/First Out</t>
        </r>
      </text>
    </comment>
    <comment ref="E43" authorId="0" shapeId="0">
      <text>
        <r>
          <rPr>
            <sz val="9"/>
            <color indexed="81"/>
            <rFont val="Tahoma"/>
            <family val="2"/>
          </rPr>
          <t xml:space="preserve">3.Supplemental
NOTE:  For a particular cost to be allowed, it must be an excess cost of providing special education and related services.
When determining whether a cost is an excess cost, ask the following guiding questions:
In the absence of special education needs, would this cost exist?
If the answer is…
 No, then the cost is an excess cost and may be eligible.
 Yes, then the cost is not an excess cost and is not allowed.
Is this cost also generated by students without disabilities?
If the answer is…
 No, then the cost is an excess cost and may be eligible.
 Yes, then the cost is not an excess cost and is not allowed.
If it is a child specific service, is the service documented in the student’s IEP?
If the answer is…
 Yes, then the cost is an excess cost and may be eligible
 No, then the cost is not an excess cost and is not allowed.
For a particular cost to be allowed, it also must be necessary and reasonable for proper and efficient performance and administration of the grant. A cost is reasonable if it does not exceed what a district would normally incur in the absence of federal funds. Additional guidance about standards for determining costs for federal grants is available from Office of Management and Budget (OMB) Circular A-87 (http://www.whitehouse.gov/omb/circulars_a087_2004/).
</t>
        </r>
      </text>
    </comment>
    <comment ref="B44" authorId="0" shapeId="0">
      <text>
        <r>
          <rPr>
            <sz val="10"/>
            <color indexed="81"/>
            <rFont val="Arial"/>
            <family val="2"/>
          </rPr>
          <t>Salary including fringe benefits of the special education teacher(s), Extended School Year (ESY) teacher(s), who work with students with disabilities, and must be an employee of the LEA.  (Note:  ESY teacher must be a certified special education teacher).</t>
        </r>
      </text>
    </comment>
    <comment ref="B46" authorId="0" shapeId="0">
      <text>
        <r>
          <rPr>
            <sz val="10"/>
            <color indexed="81"/>
            <rFont val="Arial"/>
            <family val="2"/>
          </rPr>
          <t xml:space="preserve">Salary including fringe benefits of special education paraprofessionals, who work with students with disabilities.  Paraprofessionals must be employees of the LEA/School. </t>
        </r>
        <r>
          <rPr>
            <u/>
            <sz val="10"/>
            <color indexed="81"/>
            <rFont val="Arial"/>
            <family val="2"/>
          </rPr>
          <t>Paraprofessionals must work under the supervision of an appropriately licensed special education teacher</t>
        </r>
        <r>
          <rPr>
            <sz val="10"/>
            <color indexed="81"/>
            <rFont val="Arial"/>
            <family val="2"/>
          </rPr>
          <t xml:space="preserve"> and perform duties consistent with the role of paraprofessional, while not assuming the role of a teacher. Paraprofessional must meet the minimum requirements per the State</t>
        </r>
        <r>
          <rPr>
            <sz val="9"/>
            <color indexed="81"/>
            <rFont val="Tahoma"/>
            <family val="2"/>
          </rPr>
          <t xml:space="preserve">
</t>
        </r>
      </text>
    </comment>
    <comment ref="B48" authorId="0" shapeId="0">
      <text>
        <r>
          <rPr>
            <sz val="10"/>
            <color indexed="81"/>
            <rFont val="Arial"/>
            <family val="2"/>
          </rPr>
          <t xml:space="preserve">Substitute teacher who work with students with disabilities. 
1)  Substitute teacher costs are allowed for special education teachers.
2)  Substitute teacher costs are allowed for regular education teachers performing duties such as attending special education in-service training, attending IEP team meetings, or engaging in planning meetings or consulting with special education teachers to benefit children with disabilities.
3)  A short-term substitute may be employed to teach any subject at any grade level, but for </t>
        </r>
        <r>
          <rPr>
            <u/>
            <sz val="10"/>
            <color indexed="81"/>
            <rFont val="Arial"/>
            <family val="2"/>
          </rPr>
          <t>no more than 20 consecutive days in the same teaching assignment.</t>
        </r>
        <r>
          <rPr>
            <sz val="10"/>
            <color indexed="81"/>
            <rFont val="Arial"/>
            <family val="2"/>
          </rPr>
          <t xml:space="preserve">
4)  A long-term substitute must be a licensed teacher or a licensed substitute teacher and employed only in the subject and grade level in which the teacher is licensed.
5)  An emergency license or permit may be granted to a long-term substitute.</t>
        </r>
      </text>
    </comment>
    <comment ref="B50" authorId="0" shapeId="0">
      <text>
        <r>
          <rPr>
            <sz val="10"/>
            <color indexed="81"/>
            <rFont val="Arial"/>
            <family val="2"/>
          </rPr>
          <t>Salaries including fringe benefits of special education coordinator who coordinates an LEA’s IEP system, train staff, and review IEPs are allowed. Only the actual time spent coordinating IEPs and relevant responsibilities/duties for special education is allowed. 
If the position is not dedicated 100% to special education, coordinators must document their work with time and effort reports as required by OMB Circular</t>
        </r>
        <r>
          <rPr>
            <sz val="9"/>
            <color indexed="81"/>
            <rFont val="Tahoma"/>
            <family val="2"/>
          </rPr>
          <t xml:space="preserve">
</t>
        </r>
      </text>
    </comment>
    <comment ref="B52" authorId="1" shapeId="0">
      <text>
        <r>
          <rPr>
            <sz val="10"/>
            <color indexed="81"/>
            <rFont val="Arial"/>
            <family val="2"/>
          </rPr>
          <t xml:space="preserve">Salaries including fringe benefits of the Adaptive PE teacher is allowed </t>
        </r>
        <r>
          <rPr>
            <b/>
            <sz val="10"/>
            <color indexed="81"/>
            <rFont val="Arial"/>
            <family val="2"/>
          </rPr>
          <t>ONLY</t>
        </r>
        <r>
          <rPr>
            <sz val="10"/>
            <color indexed="81"/>
            <rFont val="Arial"/>
            <family val="2"/>
          </rPr>
          <t xml:space="preserve"> for the actual time the PE Teacher is working with students with disabilities who require adaptive physical education per the IEP.  If the position is not dedicated 100% it must be documented by personnel activity reports as required by OMB Supercircular</t>
        </r>
      </text>
    </comment>
    <comment ref="B54" authorId="1" shapeId="0">
      <text>
        <r>
          <rPr>
            <sz val="10"/>
            <color indexed="81"/>
            <rFont val="Arial"/>
            <family val="2"/>
          </rPr>
          <t>Salaries including fringe benefits of the Secondary Transition Specialist, who works with High School students with disabilities, and must be an employee of the LEA/School</t>
        </r>
      </text>
    </comment>
    <comment ref="B56" authorId="0" shapeId="0">
      <text>
        <r>
          <rPr>
            <sz val="10"/>
            <color indexed="81"/>
            <rFont val="Arial"/>
            <family val="2"/>
          </rPr>
          <t>Salary including fringe benefits of a Job coach. who works with students with disabilities at High School level.  A job coach must work under the direction and supervision of the LEA special education staff.</t>
        </r>
        <r>
          <rPr>
            <sz val="9"/>
            <color indexed="81"/>
            <rFont val="Tahoma"/>
            <family val="2"/>
          </rPr>
          <t xml:space="preserve"> </t>
        </r>
      </text>
    </comment>
    <comment ref="B58" authorId="0" shapeId="0">
      <text>
        <r>
          <rPr>
            <sz val="9"/>
            <color indexed="81"/>
            <rFont val="Tahoma"/>
            <family val="2"/>
          </rPr>
          <t xml:space="preserve"> Purchase of educational supplies and materials, software and curriculum materials directly involved with implementing IEP's for students with disabilities. (Example: - Used to increase, maintain or improve the functional capabilities of a child with a disability.
</t>
        </r>
      </text>
    </comment>
    <comment ref="B59" authorId="0" shapeId="0">
      <text>
        <r>
          <rPr>
            <sz val="10"/>
            <color indexed="81"/>
            <rFont val="Arial"/>
            <family val="2"/>
          </rPr>
          <t xml:space="preserve">Supplies, materials, and equipment for students with disabilities and special education staff who are serving those students.  These supplies, materials, and equipment </t>
        </r>
        <r>
          <rPr>
            <b/>
            <sz val="10"/>
            <color indexed="81"/>
            <rFont val="Arial"/>
            <family val="2"/>
          </rPr>
          <t>must be above and beyond</t>
        </r>
        <r>
          <rPr>
            <sz val="10"/>
            <color indexed="81"/>
            <rFont val="Arial"/>
            <family val="2"/>
          </rPr>
          <t xml:space="preserve"> what is provided for general education students and staff.
</t>
        </r>
        <r>
          <rPr>
            <b/>
            <u/>
            <sz val="10"/>
            <color indexed="81"/>
            <rFont val="Arial"/>
            <family val="2"/>
          </rPr>
          <t>Non-allowable uses:</t>
        </r>
        <r>
          <rPr>
            <sz val="10"/>
            <color indexed="81"/>
            <rFont val="Arial"/>
            <family val="2"/>
          </rPr>
          <t xml:space="preserve">
• purchase and maintenance of an automated data management system for ALL students.
• Technology networking costs.
• Technology that is used with all students. 
• Purchase of any item that may be construed as a restraint.
</t>
        </r>
      </text>
    </comment>
    <comment ref="B61" authorId="0" shapeId="0">
      <text>
        <r>
          <rPr>
            <sz val="10"/>
            <color indexed="81"/>
            <rFont val="Arial"/>
            <family val="2"/>
          </rPr>
          <t>Used to increase, maintain or improve the functional capabilities of a child with a disability.
Insert the amount for Assistive Technology per IEP 34 CFR §300.105 - Schools must ensure that assistive technology devices or assistive technology services, or both as those terms are defined in §§300.5 and §§300.6, respectively, are made available to a child with a disability if required as a part of the child's -1)Special education under 34 CFR §300.36, 2)Related services under §300.34; or 3)Supplementary aids and services under 34 CFR §§300.38 and §§300.14</t>
        </r>
        <r>
          <rPr>
            <sz val="9"/>
            <color indexed="81"/>
            <rFont val="Tahoma"/>
            <family val="2"/>
          </rPr>
          <t xml:space="preserve">
</t>
        </r>
      </text>
    </comment>
    <comment ref="B63" authorId="0" shapeId="0">
      <text>
        <r>
          <rPr>
            <sz val="10"/>
            <color indexed="81"/>
            <rFont val="Arial"/>
            <family val="2"/>
          </rPr>
          <t xml:space="preserve">Supplies, materials, and equipment for students with disabilities and special education staff who are serving those students.  These supplies, materials, and equipment </t>
        </r>
        <r>
          <rPr>
            <b/>
            <sz val="10"/>
            <color indexed="81"/>
            <rFont val="Arial"/>
            <family val="2"/>
          </rPr>
          <t xml:space="preserve">must be above and beyond </t>
        </r>
        <r>
          <rPr>
            <sz val="10"/>
            <color indexed="81"/>
            <rFont val="Arial"/>
            <family val="2"/>
          </rPr>
          <t xml:space="preserve">what is provided for general education students and staff.
</t>
        </r>
      </text>
    </comment>
    <comment ref="B66" authorId="0" shapeId="0">
      <text>
        <r>
          <rPr>
            <sz val="10"/>
            <color indexed="81"/>
            <rFont val="Arial"/>
            <family val="2"/>
          </rPr>
          <t xml:space="preserve"> Must be Special Education Related. Travel/training for general and special education teachers, paraprofessionals when related to improving instruction for students with disabilities. (Example:  On-site presentation on Parental Rights, training on new or updated assistive technology, procedural safeguards, IEP's  and/or NIMAS requirements.
Justifications must be specific and provide outcomes of training</t>
        </r>
      </text>
    </comment>
    <comment ref="B68" authorId="0" shapeId="0">
      <text>
        <r>
          <rPr>
            <sz val="10"/>
            <color indexed="81"/>
            <rFont val="Arial"/>
            <family val="2"/>
          </rPr>
          <t>Student training/work study program for students with disabilities whose transition goals include employment activities/objectives in their current IEP. Jobs are to be relevant to the students Secondary Transition goals in their IEP</t>
        </r>
        <r>
          <rPr>
            <sz val="9"/>
            <color indexed="81"/>
            <rFont val="Tahoma"/>
            <family val="2"/>
          </rPr>
          <t xml:space="preserve">
</t>
        </r>
      </text>
    </comment>
    <comment ref="B71" authorId="0" shapeId="0">
      <text>
        <r>
          <rPr>
            <sz val="10"/>
            <color indexed="81"/>
            <rFont val="Arial"/>
            <family val="2"/>
          </rPr>
          <t xml:space="preserve">Purchase of educational equipment used in direct instruction of students with disabilities. Supplies, materials, and equipment for students with disabilities and special education staff who are serving those students.  These supplies, materials, and equipment must be above and beyond what is provided for general education students and staff.
</t>
        </r>
        <r>
          <rPr>
            <b/>
            <u/>
            <sz val="10"/>
            <color indexed="81"/>
            <rFont val="Arial"/>
            <family val="2"/>
          </rPr>
          <t>Non-allowable uses:</t>
        </r>
        <r>
          <rPr>
            <sz val="10"/>
            <color indexed="81"/>
            <rFont val="Arial"/>
            <family val="2"/>
          </rPr>
          <t xml:space="preserve">
• purchase and maintenance of an automated data management system for ALL students.
• Technology networking costs.
• Technology that is used with all students. 
• Purchase of any item that may be construed as a restraint.</t>
        </r>
        <r>
          <rPr>
            <sz val="9"/>
            <color indexed="81"/>
            <rFont val="Tahoma"/>
            <family val="2"/>
          </rPr>
          <t xml:space="preserve">
</t>
        </r>
      </text>
    </comment>
    <comment ref="B73" authorId="0" shapeId="0">
      <text>
        <r>
          <rPr>
            <sz val="9"/>
            <color indexed="81"/>
            <rFont val="Tahoma"/>
            <family val="2"/>
          </rPr>
          <t xml:space="preserve">Transportation costs other than to and from school for students with disabilities when related to implementing IEP's. Can include home visits and related service  transportation. 
</t>
        </r>
      </text>
    </comment>
    <comment ref="B74" authorId="0" shapeId="0">
      <text>
        <r>
          <rPr>
            <b/>
            <sz val="10"/>
            <color indexed="81"/>
            <rFont val="Arial"/>
            <family val="2"/>
          </rPr>
          <t>Costs incurred by the LEA for transporting children with disabilities. 
-</t>
        </r>
        <r>
          <rPr>
            <sz val="10"/>
            <color indexed="81"/>
            <rFont val="Arial"/>
            <family val="2"/>
          </rPr>
          <t xml:space="preserve">Allowable special education transportation costs include repair or servicing of special education vehicles, insurance, mileage, and bus driver and bus aide costs.
- A contract with parents is allowed if the transportation is to transport a child with a disability who requires special assistance in transportation (special transportation or additional transportation), including a child with a disability attending regular classes.  
</t>
        </r>
        <r>
          <rPr>
            <u/>
            <sz val="10"/>
            <color indexed="81"/>
            <rFont val="Arial"/>
            <family val="2"/>
          </rPr>
          <t>Non-allowable uses:</t>
        </r>
        <r>
          <rPr>
            <sz val="10"/>
            <color indexed="81"/>
            <rFont val="Arial"/>
            <family val="2"/>
          </rPr>
          <t xml:space="preserve">
• Costs associated with commuting to/from daily assignment
• Costs for transporting both general education and special education students together.
• Purchase of busses/vehicles that will be used by both general education and special education students.
• Costs for travel related to personal guest(s) of special education attendees at conferences.
• Costs associated with extended stay beyond the conclusion of business.</t>
        </r>
        <r>
          <rPr>
            <sz val="9"/>
            <color indexed="81"/>
            <rFont val="Tahoma"/>
            <family val="2"/>
          </rPr>
          <t xml:space="preserve">
</t>
        </r>
      </text>
    </comment>
    <comment ref="B77" authorId="0" shapeId="0">
      <text>
        <r>
          <rPr>
            <sz val="9"/>
            <color indexed="81"/>
            <rFont val="Tahoma"/>
            <family val="2"/>
          </rPr>
          <t xml:space="preserve">Employment of related service providers who work with students with disabilities. (Education diagnostician/psychologist, speech therapist, etc.)
</t>
        </r>
      </text>
    </comment>
    <comment ref="D78" authorId="0" shapeId="0">
      <text>
        <r>
          <rPr>
            <sz val="9"/>
            <color indexed="81"/>
            <rFont val="Tahoma"/>
            <family val="2"/>
          </rPr>
          <t xml:space="preserve">2. First In/First Out
</t>
        </r>
      </text>
    </comment>
    <comment ref="E78" authorId="0" shapeId="0">
      <text>
        <r>
          <rPr>
            <sz val="9"/>
            <color indexed="81"/>
            <rFont val="Tahoma"/>
            <family val="2"/>
          </rPr>
          <t>3.Supplemental
NOTE:  For a particular cost to be allowed, it must be an excess cost of providing special education and related services.
When determining whether a cost is an excess cost, ask the following guiding questions:
In the absence of special education needs, would this cost exist?
If the answer is…
 No, then the cost is an excess cost and may be eligible.
 Yes, then the cost is not an excess cost and is not allowed.
Is this cost also generated by students without disabilities?
If the answer is…
 No, then the cost is an excess cost and may be eligible.
 Yes, then the cost is not an excess cost and is not allowed.
If it is a child specific service, is the service documented in the student’s IEP?
If the answer is…
 Yes, then the cost is an excess cost and may be eligible
 No, then the cost is not an excess cost and is not allowed.
For a particular cost to be allowed, it also must be necessary and reasonable for proper and efficient performance and administration of the grant. A cost is reasonable if it does not exceed what a district would normally incur in the absence of federal funds. Additional guidance about standards for determining costs for federal grants is available from Office of Management and Budget (OMB) Circular A-87 (http://www.whitehouse.gov/omb/circulars_a087_2004/).</t>
        </r>
      </text>
    </comment>
    <comment ref="B89" authorId="0" shapeId="0">
      <text>
        <r>
          <rPr>
            <sz val="10"/>
            <color indexed="81"/>
            <rFont val="Arial"/>
            <family val="2"/>
          </rPr>
          <t>2.A.vii  Insert the Salary and fringe benefits of Social Worker.  Costs must be IEP-driven or related to the evaluation of a student. Day-to-day costs of services provided to all students are not allowed. Social workers must be appropriately licensed to deliver services they are assigned.
Only the actual time spent supporting special education is allowed. If the position is not dedicated 100% to special education, social workers must document their work with personnel activity reports as required by OMB Circular</t>
        </r>
        <r>
          <rPr>
            <sz val="9"/>
            <color indexed="81"/>
            <rFont val="Tahoma"/>
            <family val="2"/>
          </rPr>
          <t xml:space="preserve">
</t>
        </r>
      </text>
    </comment>
    <comment ref="B91" authorId="2" shapeId="0">
      <text>
        <r>
          <rPr>
            <sz val="10"/>
            <color indexed="81"/>
            <rFont val="Arial"/>
            <family val="2"/>
          </rPr>
          <t xml:space="preserve">Costs must be IEP-driven or related to the evaluation of a student. </t>
        </r>
        <r>
          <rPr>
            <b/>
            <u/>
            <sz val="10"/>
            <color indexed="81"/>
            <rFont val="Arial"/>
            <family val="2"/>
          </rPr>
          <t>Day-to-day costs of services provided to all students are not allowed.</t>
        </r>
        <r>
          <rPr>
            <sz val="10"/>
            <color indexed="81"/>
            <rFont val="Arial"/>
            <family val="2"/>
          </rPr>
          <t xml:space="preserve"> Social workers must be appropriately licensed to deliver services they are assigned.
Only the actual time spent supporting special education is allowed. If the position is not dedicated 100% to special education, guidance counselors must document their work with personnel activity reports as required by OMB Circular </t>
        </r>
      </text>
    </comment>
    <comment ref="B98" authorId="0" shapeId="0">
      <text>
        <r>
          <rPr>
            <sz val="10"/>
            <color indexed="81"/>
            <rFont val="Arial"/>
            <family val="2"/>
          </rPr>
          <t xml:space="preserve">Travel/Training costs for parents of students with disabilities when travel/training is related to special education activities for students with disabilities.
</t>
        </r>
        <r>
          <rPr>
            <b/>
            <u/>
            <sz val="10"/>
            <color indexed="81"/>
            <rFont val="Arial"/>
            <family val="2"/>
          </rPr>
          <t>Non-allowable uses:</t>
        </r>
        <r>
          <rPr>
            <sz val="10"/>
            <color indexed="81"/>
            <rFont val="Arial"/>
            <family val="2"/>
          </rPr>
          <t xml:space="preserve">
• Workshops or trainings for parents related to general education topics.
</t>
        </r>
      </text>
    </comment>
    <comment ref="B100" authorId="2" shapeId="0">
      <text>
        <r>
          <rPr>
            <sz val="10"/>
            <color indexed="81"/>
            <rFont val="Arial"/>
            <family val="2"/>
          </rPr>
          <t xml:space="preserve">Child find activities are allowed for identification of children with disabilities, such as Costs associated with public awareness, notices, screening. 
Child find activities are allowed for identification of children with disabilities. 
-Posters/Brochures/Flyers
 -Newspapers or magazines (i.e., community calendar, article, and/or advertisement)
-Paid advertisements in newspapers or inserts in utility bills (The cost could be shared with adjoining school districts.)
-Public service announcements on network, cable, and university TV and radio station
</t>
        </r>
        <r>
          <rPr>
            <b/>
            <sz val="10"/>
            <color indexed="81"/>
            <rFont val="Arial"/>
            <family val="2"/>
          </rPr>
          <t>ADDITIONAL OMB CIRCULAR COSTING PRINCIPLES:</t>
        </r>
        <r>
          <rPr>
            <sz val="10"/>
            <color indexed="81"/>
            <rFont val="Arial"/>
            <family val="2"/>
          </rPr>
          <t xml:space="preserve">
</t>
        </r>
        <r>
          <rPr>
            <b/>
            <u/>
            <sz val="10"/>
            <color indexed="81"/>
            <rFont val="Arial"/>
            <family val="2"/>
          </rPr>
          <t xml:space="preserve">Not Allowed: </t>
        </r>
        <r>
          <rPr>
            <sz val="10"/>
            <color indexed="81"/>
            <rFont val="Arial"/>
            <family val="2"/>
          </rPr>
          <t xml:space="preserve"> Costs of entertainment, including amusement, diversion, and social activities and any costs directly associated with such costs (such as tickets to shows or sports events, meals, lodging, rentals, transportation, and gratuities) are unallowable.
</t>
        </r>
        <r>
          <rPr>
            <b/>
            <u/>
            <sz val="10"/>
            <color indexed="81"/>
            <rFont val="Arial"/>
            <family val="2"/>
          </rPr>
          <t xml:space="preserve">
Not Allowed:</t>
        </r>
        <r>
          <rPr>
            <sz val="10"/>
            <color indexed="81"/>
            <rFont val="Arial"/>
            <family val="2"/>
          </rPr>
          <t xml:space="preserve">  Contributions and donations, including cash, property, and services, by governmental units to others, regardless of the recipient, are unallowable.</t>
        </r>
        <r>
          <rPr>
            <sz val="9"/>
            <color indexed="81"/>
            <rFont val="Tahoma"/>
            <family val="2"/>
          </rPr>
          <t xml:space="preserve">
</t>
        </r>
      </text>
    </comment>
    <comment ref="A104" authorId="0" shapeId="0">
      <text>
        <r>
          <rPr>
            <sz val="9"/>
            <color indexed="81"/>
            <rFont val="Tahoma"/>
            <family val="2"/>
          </rPr>
          <t xml:space="preserve">Coordinated Early Intervening Services (CEIS): Up to 15% of current Part B Allocation.
Submit a CEIS plan by Nov. 15, 2013 and input participating Non-IEP students into NASIS module.
</t>
        </r>
      </text>
    </comment>
    <comment ref="B105" authorId="0" shapeId="0">
      <text>
        <r>
          <rPr>
            <sz val="10"/>
            <color indexed="81"/>
            <rFont val="Arial"/>
            <family val="2"/>
          </rPr>
          <t>Employment of general education teachers and paraprofessionals involved in the delivery of coordinated early intervening services (CEIS).</t>
        </r>
      </text>
    </comment>
    <comment ref="B106" authorId="0" shapeId="0">
      <text>
        <r>
          <rPr>
            <sz val="10"/>
            <color indexed="81"/>
            <rFont val="Arial"/>
            <family val="2"/>
          </rPr>
          <t>Indicate FTE and salary and fringe benefits of staff working with CEIS</t>
        </r>
      </text>
    </comment>
    <comment ref="B108" authorId="0" shapeId="0">
      <text>
        <r>
          <rPr>
            <sz val="10"/>
            <color indexed="81"/>
            <rFont val="Arial"/>
            <family val="2"/>
          </rPr>
          <t>Indicate FTE and salary and fringe benefits of staff working with CEIS</t>
        </r>
        <r>
          <rPr>
            <sz val="9"/>
            <color indexed="81"/>
            <rFont val="Tahoma"/>
            <family val="2"/>
          </rPr>
          <t xml:space="preserve">
</t>
        </r>
      </text>
    </comment>
    <comment ref="B113" authorId="0" shapeId="0">
      <text>
        <r>
          <rPr>
            <sz val="10"/>
            <color indexed="81"/>
            <rFont val="Arial"/>
            <family val="2"/>
          </rPr>
          <t>Professional development for teacher and other school staff to deliver scientifically based academic instruction and behavioral interventions, including scientifically based literacy instruction and, where appropriate, instruction on the use of adaptive and instructional software (travel/training)</t>
        </r>
      </text>
    </comment>
  </commentList>
</comments>
</file>

<file path=xl/sharedStrings.xml><?xml version="1.0" encoding="utf-8"?>
<sst xmlns="http://schemas.openxmlformats.org/spreadsheetml/2006/main" count="644" uniqueCount="604">
  <si>
    <t>ADD</t>
  </si>
  <si>
    <t>School Name</t>
  </si>
  <si>
    <t>Personnel Services</t>
  </si>
  <si>
    <t>Professional Development</t>
  </si>
  <si>
    <t>Equipment</t>
  </si>
  <si>
    <t>TOTAL</t>
  </si>
  <si>
    <t>BUDGET LINE ITEMS</t>
  </si>
  <si>
    <t>UNIT AMOUNT</t>
  </si>
  <si>
    <t>NOTE - BASIC PROGRAM</t>
  </si>
  <si>
    <t>AYP Alert</t>
  </si>
  <si>
    <t>SELECTED ITEMS OF COST</t>
  </si>
  <si>
    <t>TABLE OF CONTENTS</t>
  </si>
  <si>
    <t>1. Advertising and public relations costs</t>
  </si>
  <si>
    <t>2. Advisory councils</t>
  </si>
  <si>
    <t>3. Alcoholic beverages</t>
  </si>
  <si>
    <t>4. Audit costs and related services</t>
  </si>
  <si>
    <t>5. Bad debts</t>
  </si>
  <si>
    <t>6. Bonding costs</t>
  </si>
  <si>
    <t>7. Communication costs</t>
  </si>
  <si>
    <t>8. Compensation for personal services</t>
  </si>
  <si>
    <t>9. Contingency provisions</t>
  </si>
  <si>
    <t>10. Defense and prosecution of criminal and civil proceedings, and claims</t>
  </si>
  <si>
    <t>11. Depreciation and use allowances</t>
  </si>
  <si>
    <t>12. Donations and contributions</t>
  </si>
  <si>
    <t>13. Employee morale, health, and welfare costs</t>
  </si>
  <si>
    <t>14. Entertainment costs</t>
  </si>
  <si>
    <t>15. Equipment and other capital expenditures</t>
  </si>
  <si>
    <t>16. Fines and penalties</t>
  </si>
  <si>
    <t>17. Fund raising and investment management costs</t>
  </si>
  <si>
    <t>18. Gains and losses on disposition of depreciable property and other capital assets and substantial relocation of Federal programs</t>
  </si>
  <si>
    <t>19. General government expenses</t>
  </si>
  <si>
    <t>20. Goods or services for personal use</t>
  </si>
  <si>
    <t>21. Idle facilities and idle capacity</t>
  </si>
  <si>
    <t>22. Insurance and indemnification</t>
  </si>
  <si>
    <t>23. Interest</t>
  </si>
  <si>
    <t>24. Lobbying</t>
  </si>
  <si>
    <t>25. Maintenance, operations, and repairs</t>
  </si>
  <si>
    <t>26. Materials and supplies costs</t>
  </si>
  <si>
    <t>27. Meetings and conferences</t>
  </si>
  <si>
    <t>28. Memberships, subscriptions, and professional activity costs</t>
  </si>
  <si>
    <t>29. Patent costs</t>
  </si>
  <si>
    <t>30. Plant and homeland security costs</t>
  </si>
  <si>
    <t>31. Pre award costs</t>
  </si>
  <si>
    <t>32. Professional service costs</t>
  </si>
  <si>
    <t>33. Proposal costs</t>
  </si>
  <si>
    <t>34. Publication and printing costs</t>
  </si>
  <si>
    <t>35. Rearrangement and alteration costs</t>
  </si>
  <si>
    <t>36. Reconversion costs</t>
  </si>
  <si>
    <t>37. Rental costs of building and equipment</t>
  </si>
  <si>
    <t>38. Royalties and other costs for the use of patents</t>
  </si>
  <si>
    <t>39. Selling and marketing</t>
  </si>
  <si>
    <t>40. Taxes</t>
  </si>
  <si>
    <t>41. Termination costs applicable to sponsored agreements</t>
  </si>
  <si>
    <t>42. Training costs</t>
  </si>
  <si>
    <t>43. Travel costs</t>
  </si>
  <si>
    <t>Sections 1 through 43 provide principles to be applied in establishing the allowability or unallowability of certain items of cost. These principles apply whether a cost is treated as direct or indirect. A cost is allowable for Federal reimbursement only to the extent of benefits received by Federal awards and its conformance with the general policies and principles stated in Attachment A to this Circular. Failure to mention a particular item of cost in these sections is not intended to imply that it is either allowable or unallowable; rather, determination of allowability in each case should be based on the treatment or standards provided for similar or related items of cost.</t>
  </si>
  <si>
    <t>§ 225.5 Purpose.</t>
  </si>
  <si>
    <t>This part establishes principles and standards for determining costs for Federal awards carried out through grants, cost reimbursement contracts, and other agreements with State and local governments and federally recognized Indian tribal governments (governmental units).</t>
  </si>
  <si>
    <t>www.whitehouse.gov/omb/circulars_a087_2004#4</t>
  </si>
  <si>
    <t>http://www2.ed.gov/policy/fund/reg/edgarReg/edgar.html</t>
  </si>
  <si>
    <t>For the costs of a—</t>
  </si>
  <si>
    <t>Use the principles in—</t>
  </si>
  <si>
    <t>State, local or Indian tribal government</t>
  </si>
  <si>
    <t>Private nonprofit organization other than an (1) institution of higher education, (2) hospital, or (3) organization named in OMB Circular A-122 as not subject to that circular</t>
  </si>
  <si>
    <t>Educational institutions.</t>
  </si>
  <si>
    <t>For-profit organization other than a hospital and an organization named in OBM Circular A-122 as not subject to that circular</t>
  </si>
  <si>
    <t>OMB Circular A-87.</t>
  </si>
  <si>
    <t>OMB Circular A-122.</t>
  </si>
  <si>
    <t>OMB Circular A-21.</t>
  </si>
  <si>
    <t>48 CFR part 31. Contract Cost Principles and Procedures, or uniform cost accounting standards that comply with cost principles acceptable to the Federal agency</t>
  </si>
  <si>
    <t># FTE</t>
  </si>
  <si>
    <t>Part B Carry-over funds</t>
  </si>
  <si>
    <t>Part B Allocation</t>
  </si>
  <si>
    <t>Subtotal Budget</t>
  </si>
  <si>
    <t>SPECIAL EDUCATION STAFF TRAINING &amp; HIGH SCHOOL TRANSITION ACTIVITIES</t>
  </si>
  <si>
    <t>OBJECTIVE 2:  RELATED SERVICES AND OTHER INSTRUCTIONAL SUPPORT</t>
  </si>
  <si>
    <t>OBJECTIVE 3: OTHER ACTIVITIES RELATED TO PROVISION OF SPECIAL EDUCATION SERVICES TO STUDENTS WITH DISABILITIES</t>
  </si>
  <si>
    <t>OBJECTIVE 4: COORDINATED EARLY INTERVENING SERVICES (CEIS)</t>
  </si>
  <si>
    <t>Total Budget</t>
  </si>
  <si>
    <t>Supplies and Materials for CEIS only</t>
  </si>
  <si>
    <t>CEIS PROGRAM</t>
  </si>
  <si>
    <t>TOTAL SPECIAL EDUCATION INCLUDING CEIS</t>
  </si>
  <si>
    <t>1)</t>
  </si>
  <si>
    <t>2)</t>
  </si>
  <si>
    <t>3)</t>
  </si>
  <si>
    <t>Total will automatically calculate.</t>
  </si>
  <si>
    <t xml:space="preserve">   Allowable Costs for IDEA Document - </t>
  </si>
  <si>
    <t>School</t>
  </si>
  <si>
    <t>Code</t>
  </si>
  <si>
    <t>Ahfachkee Indian School</t>
  </si>
  <si>
    <t>AADD53S020</t>
  </si>
  <si>
    <t>Alamo Navajo School</t>
  </si>
  <si>
    <t>AADD31N270</t>
  </si>
  <si>
    <t>American Horse School</t>
  </si>
  <si>
    <t>AADD06A020</t>
  </si>
  <si>
    <t>Aneth Community School</t>
  </si>
  <si>
    <t>AADD32N020</t>
  </si>
  <si>
    <t>Atsa' Biya' a'zh Community School</t>
  </si>
  <si>
    <t>AADD32N170</t>
  </si>
  <si>
    <t>Baca/Dlo'ay Azhi Community School</t>
  </si>
  <si>
    <t>AADD31N020</t>
  </si>
  <si>
    <t>Beatrice Rafferty School</t>
  </si>
  <si>
    <t>AADD56S020</t>
  </si>
  <si>
    <t>Beclabito Day School</t>
  </si>
  <si>
    <t>AADD32N040</t>
  </si>
  <si>
    <t>Black Mesa Community School</t>
  </si>
  <si>
    <t>AADD35N230</t>
  </si>
  <si>
    <t>Blackwater Community School</t>
  </si>
  <si>
    <t>AADD57H120</t>
  </si>
  <si>
    <t>Bogue Chitto Elementary School</t>
  </si>
  <si>
    <t>AADD78S210</t>
  </si>
  <si>
    <t>Bread Springs Day School</t>
  </si>
  <si>
    <t>AADD31N040</t>
  </si>
  <si>
    <t>Bug-O-Nay-Ge-Shig School</t>
  </si>
  <si>
    <t>AADD53F130</t>
  </si>
  <si>
    <t>Casa Blanca Community School</t>
  </si>
  <si>
    <t>AADD57H130</t>
  </si>
  <si>
    <t>Chemawa Indian School</t>
  </si>
  <si>
    <t>AADD02P020</t>
  </si>
  <si>
    <t>Cherokee Central Elementary School</t>
  </si>
  <si>
    <t>AADD52S040</t>
  </si>
  <si>
    <t>Cherokee Central High School</t>
  </si>
  <si>
    <t>AADD52S030</t>
  </si>
  <si>
    <t>Cheyenne-Eagle Butte School</t>
  </si>
  <si>
    <t>AADD01A120</t>
  </si>
  <si>
    <t>Chi-Chil'tah (Jones Ranch Comm School)</t>
  </si>
  <si>
    <t>AADD31N050</t>
  </si>
  <si>
    <t>Chief Leschi School</t>
  </si>
  <si>
    <t>AADD10P150</t>
  </si>
  <si>
    <t>Chilchinbeto Community School</t>
  </si>
  <si>
    <t>AADD33N020</t>
  </si>
  <si>
    <t>Chitimacha Day School</t>
  </si>
  <si>
    <t>AADD50S090</t>
  </si>
  <si>
    <t>Choctaw Central High School</t>
  </si>
  <si>
    <t>AADD78S230</t>
  </si>
  <si>
    <t>Choctaw Central Middle School</t>
  </si>
  <si>
    <t>AADD78S240</t>
  </si>
  <si>
    <t>Ch'ooshgai Community School</t>
  </si>
  <si>
    <t>AADD31N030</t>
  </si>
  <si>
    <t>Circle of Life School</t>
  </si>
  <si>
    <t>AADD53F140</t>
  </si>
  <si>
    <t>Circle of Nations - Wahpeton Indian Boarding</t>
  </si>
  <si>
    <t>AADD80F020</t>
  </si>
  <si>
    <t>Coeur d' Alene Tribal School</t>
  </si>
  <si>
    <t>AADD05P020</t>
  </si>
  <si>
    <t>Conehatta Elementary School</t>
  </si>
  <si>
    <t>AADD78S220</t>
  </si>
  <si>
    <t>Cottonwood Day School</t>
  </si>
  <si>
    <t>AADD35N040</t>
  </si>
  <si>
    <t>Cove Day School</t>
  </si>
  <si>
    <t>Crazy Horse School</t>
  </si>
  <si>
    <t>AADD06A230</t>
  </si>
  <si>
    <t>Crow Creek Reservation High School</t>
  </si>
  <si>
    <t>AADD14A040</t>
  </si>
  <si>
    <t>Crow Creek Sioux Tribal Elementary School</t>
  </si>
  <si>
    <t>AADD14A020</t>
  </si>
  <si>
    <t>Crystal Boarding School</t>
  </si>
  <si>
    <t>AADD36N050</t>
  </si>
  <si>
    <t>Dennehotso Boarding School</t>
  </si>
  <si>
    <t>AADD33N040</t>
  </si>
  <si>
    <t>Dibe Yazhi Habitiin Olta' (Borrego Pass )</t>
  </si>
  <si>
    <t>AADD34N030</t>
  </si>
  <si>
    <t>Dilcon Community School</t>
  </si>
  <si>
    <t>AADD36N060</t>
  </si>
  <si>
    <t xml:space="preserve">Dishchii'bikoh Community School (Cibecue) </t>
  </si>
  <si>
    <t>AADD52H110</t>
  </si>
  <si>
    <t>Duckwater Shoshone Elementary</t>
  </si>
  <si>
    <t>AADD61J030</t>
  </si>
  <si>
    <t>Dunseith Day School</t>
  </si>
  <si>
    <t>AADD11A020</t>
  </si>
  <si>
    <t>Dzilth-Na-O-Dith-Hle Community School</t>
  </si>
  <si>
    <t>AADD34N240</t>
  </si>
  <si>
    <t>Enemy Swim Day School</t>
  </si>
  <si>
    <t>AADD09A030</t>
  </si>
  <si>
    <t>First Mesa Elementary School (Polacca)</t>
  </si>
  <si>
    <t>AADD65H110</t>
  </si>
  <si>
    <t>Flandreau Indian School</t>
  </si>
  <si>
    <t>AADD70A020</t>
  </si>
  <si>
    <t>Fond du Lac Ojibwe School</t>
  </si>
  <si>
    <t>AADD53F150</t>
  </si>
  <si>
    <t>Gila Crossing Day School</t>
  </si>
  <si>
    <t>AADD57H140</t>
  </si>
  <si>
    <t>Greasewood Springs Community School</t>
  </si>
  <si>
    <t>AADD36N080</t>
  </si>
  <si>
    <t>Greyhills Academy High School</t>
  </si>
  <si>
    <t>AADD33N220</t>
  </si>
  <si>
    <t>Hanaa'dli Community School (Huerfano)</t>
  </si>
  <si>
    <t>AADD34N060</t>
  </si>
  <si>
    <t>Hannahville Indian School</t>
  </si>
  <si>
    <t>AADD60F070</t>
  </si>
  <si>
    <t>Havasupai School</t>
  </si>
  <si>
    <t>AADD65H230</t>
  </si>
  <si>
    <t>Hopi Day School</t>
  </si>
  <si>
    <t>AADD65H130</t>
  </si>
  <si>
    <t>Hopi Jr/Sr High School</t>
  </si>
  <si>
    <t>AADD65H220</t>
  </si>
  <si>
    <t>Hotevilla Bacavi Community School</t>
  </si>
  <si>
    <t>AADD65H140</t>
  </si>
  <si>
    <t>Hunters Point Boarding School</t>
  </si>
  <si>
    <t>AADD36N110</t>
  </si>
  <si>
    <t>Indian Island School</t>
  </si>
  <si>
    <t>AADD57S020</t>
  </si>
  <si>
    <t>Indian Township School</t>
  </si>
  <si>
    <t>AADD55S020</t>
  </si>
  <si>
    <t>Isleta Elementary School</t>
  </si>
  <si>
    <t>AADD20M040</t>
  </si>
  <si>
    <t>Jeehdeez'a Elementary School (Low Mountain)</t>
  </si>
  <si>
    <t>AADD35N060</t>
  </si>
  <si>
    <t>Jemez Day School</t>
  </si>
  <si>
    <t>AADD20M050</t>
  </si>
  <si>
    <t>JKL Bahweting Anishnabe School</t>
  </si>
  <si>
    <t>AADD60F020</t>
  </si>
  <si>
    <t>John F. Kennedy Day School</t>
  </si>
  <si>
    <t>AADD52H120</t>
  </si>
  <si>
    <t>Jones Academy</t>
  </si>
  <si>
    <t>AADD09B020</t>
  </si>
  <si>
    <t>Kaibeto Boarding School</t>
  </si>
  <si>
    <t>AADD33N070</t>
  </si>
  <si>
    <t>Kayenta Community School</t>
  </si>
  <si>
    <t>AADD33N080</t>
  </si>
  <si>
    <t>Keams Canyon Elementary School</t>
  </si>
  <si>
    <t>AADD65H210</t>
  </si>
  <si>
    <t>Kickapoo Nation School</t>
  </si>
  <si>
    <t>AADD04B060</t>
  </si>
  <si>
    <t>Kin Dah Lich'i Olta</t>
  </si>
  <si>
    <t>AADD36N140</t>
  </si>
  <si>
    <t>Lac Courte Oreilles Ojibwa School</t>
  </si>
  <si>
    <t>AADD55F140</t>
  </si>
  <si>
    <t>Laguna Elementary School</t>
  </si>
  <si>
    <t>AADD21M020</t>
  </si>
  <si>
    <t>Laguna Middle School</t>
  </si>
  <si>
    <t>AADD21M030</t>
  </si>
  <si>
    <t>Lake Valley Navajo School</t>
  </si>
  <si>
    <t>AADD34N100</t>
  </si>
  <si>
    <t>Leupp School, Inc.</t>
  </si>
  <si>
    <t>AADD33N090</t>
  </si>
  <si>
    <t>Little Singer Community School</t>
  </si>
  <si>
    <t>AADD33N240</t>
  </si>
  <si>
    <t>Little Wound School</t>
  </si>
  <si>
    <t>AADD06A050</t>
  </si>
  <si>
    <t>Loneman Day School</t>
  </si>
  <si>
    <t>AADD06A130</t>
  </si>
  <si>
    <t>Lower Brule Day School</t>
  </si>
  <si>
    <t>AADD15A020</t>
  </si>
  <si>
    <t>Lukachukai Community School</t>
  </si>
  <si>
    <t>AADD35N070</t>
  </si>
  <si>
    <t>Lummi High School</t>
  </si>
  <si>
    <t>AADD10P170</t>
  </si>
  <si>
    <t>Lummi Tribal School System</t>
  </si>
  <si>
    <t>AADD10P140</t>
  </si>
  <si>
    <t>Mandaree Day School</t>
  </si>
  <si>
    <t>AADD11A130</t>
  </si>
  <si>
    <t>Many Farms Community School</t>
  </si>
  <si>
    <t>AADD35N200</t>
  </si>
  <si>
    <t>Many Farms High School</t>
  </si>
  <si>
    <t>AADD35N210</t>
  </si>
  <si>
    <t>Mariano Lake Community School</t>
  </si>
  <si>
    <t>AADD34N120</t>
  </si>
  <si>
    <t>Marty Indian School</t>
  </si>
  <si>
    <t>AADD07A120</t>
  </si>
  <si>
    <t>Menominee Tribal School</t>
  </si>
  <si>
    <t>AADD58F040</t>
  </si>
  <si>
    <t>Mescalero Apache School</t>
  </si>
  <si>
    <t>AADD20M300</t>
  </si>
  <si>
    <t>Meskwaki Settlement School</t>
  </si>
  <si>
    <t>AADD51F020</t>
  </si>
  <si>
    <t>Miccosukee Indian School</t>
  </si>
  <si>
    <t>AADD54S020</t>
  </si>
  <si>
    <t>Moencopi Day School</t>
  </si>
  <si>
    <t>AADD65H150</t>
  </si>
  <si>
    <t>Muckleshoot Tribal School</t>
  </si>
  <si>
    <t>AADD10P160</t>
  </si>
  <si>
    <t>Naa Tsis 'Ana Comm School (Navajo Mtn)</t>
  </si>
  <si>
    <t>AADD33N110</t>
  </si>
  <si>
    <t>Na'Neelzhiin Ji Olta (Torreon)</t>
  </si>
  <si>
    <t>AADD34N180</t>
  </si>
  <si>
    <t>Navajo Preparatory School</t>
  </si>
  <si>
    <t>AADD32N200</t>
  </si>
  <si>
    <t>Nay-Ah-Shing School</t>
  </si>
  <si>
    <t>AADD53F180</t>
  </si>
  <si>
    <t>Nazlini Community School</t>
  </si>
  <si>
    <t>AADD35N090</t>
  </si>
  <si>
    <t>Nenahnezad Community School</t>
  </si>
  <si>
    <t>AADD32N060</t>
  </si>
  <si>
    <t>Noli School</t>
  </si>
  <si>
    <t>AADD54J020</t>
  </si>
  <si>
    <t>Northern Cheyenne Tribal School</t>
  </si>
  <si>
    <t>AADD57C040</t>
  </si>
  <si>
    <t>Ohkay Owingeh Community School</t>
  </si>
  <si>
    <t>AADD25M140</t>
  </si>
  <si>
    <t>Ojibwa Indian School</t>
  </si>
  <si>
    <t>AADD11A080</t>
  </si>
  <si>
    <t>Ojo Encino Day School</t>
  </si>
  <si>
    <t>AADD34N130</t>
  </si>
  <si>
    <t>Oneida Nation Elementary School</t>
  </si>
  <si>
    <t>AADD55F150</t>
  </si>
  <si>
    <t>Paschal Sherman Indian School</t>
  </si>
  <si>
    <t>AADD03P020</t>
  </si>
  <si>
    <t>Pearl River Elementary School</t>
  </si>
  <si>
    <t>AADD78S250</t>
  </si>
  <si>
    <t>Pierre Indian Learning Center</t>
  </si>
  <si>
    <t>AADD01A140</t>
  </si>
  <si>
    <t>Pine Hill Schools</t>
  </si>
  <si>
    <t>AADD20M290</t>
  </si>
  <si>
    <t>Pine Ridge School</t>
  </si>
  <si>
    <t>AADD06A160</t>
  </si>
  <si>
    <t>Pine Springs Day School</t>
  </si>
  <si>
    <t>AADD36N180</t>
  </si>
  <si>
    <t>Pinon Community School</t>
  </si>
  <si>
    <t>AADD35N100</t>
  </si>
  <si>
    <t>Porcupine Day School</t>
  </si>
  <si>
    <t>AADD06A180</t>
  </si>
  <si>
    <t>Pueblo Pintado Community School</t>
  </si>
  <si>
    <t>AADD34N150</t>
  </si>
  <si>
    <t>Pyramid Lake High School</t>
  </si>
  <si>
    <t>AADD61J020</t>
  </si>
  <si>
    <t>Quileute Tribal School</t>
  </si>
  <si>
    <t>AADD10P020</t>
  </si>
  <si>
    <t>Red Rock Day School</t>
  </si>
  <si>
    <t>AADD32N070</t>
  </si>
  <si>
    <t>Red Water Elementary School</t>
  </si>
  <si>
    <t>AADD78S130</t>
  </si>
  <si>
    <t>Riverside Indian School</t>
  </si>
  <si>
    <t>AADD01B020</t>
  </si>
  <si>
    <t>Rock Creek Grant School</t>
  </si>
  <si>
    <t>AADD10A030</t>
  </si>
  <si>
    <t>Rock Point Community School</t>
  </si>
  <si>
    <t>AADD35N110</t>
  </si>
  <si>
    <t>Rocky Ridge Boarding School</t>
  </si>
  <si>
    <t>AADD33N150</t>
  </si>
  <si>
    <t>Rough Rock Community School</t>
  </si>
  <si>
    <t>AADD35N120</t>
  </si>
  <si>
    <t>Salt River Elementary School</t>
  </si>
  <si>
    <t>AADD57H190</t>
  </si>
  <si>
    <t>San Felipe Pueblo Elementary</t>
  </si>
  <si>
    <t>AADD20M120</t>
  </si>
  <si>
    <t>San Ildefonso Day School</t>
  </si>
  <si>
    <t>AADD25M130</t>
  </si>
  <si>
    <t>San Simon School</t>
  </si>
  <si>
    <t>AADD54H220</t>
  </si>
  <si>
    <t>Sanostee Day School</t>
  </si>
  <si>
    <t>AADD32N090</t>
  </si>
  <si>
    <t>Santa Clara Day School</t>
  </si>
  <si>
    <t>AADD25M160</t>
  </si>
  <si>
    <t>Santa Fe Indian School</t>
  </si>
  <si>
    <t>AADD25M320</t>
  </si>
  <si>
    <t>Santa Rosa Boarding School</t>
  </si>
  <si>
    <t>AADD54H210</t>
  </si>
  <si>
    <t>Santa Rosa Ranch School</t>
  </si>
  <si>
    <t>AADD54H110</t>
  </si>
  <si>
    <t>Seba Dalkai Boarding School</t>
  </si>
  <si>
    <t>AADD36N190</t>
  </si>
  <si>
    <t>Second Mesa Day School</t>
  </si>
  <si>
    <t>AADD65H120</t>
  </si>
  <si>
    <t>Sequoyah High School</t>
  </si>
  <si>
    <t>AADD08B020</t>
  </si>
  <si>
    <t xml:space="preserve">Sevier School District </t>
  </si>
  <si>
    <t>AADD33N250</t>
  </si>
  <si>
    <t>Sherman Indian High School</t>
  </si>
  <si>
    <t>AADD60J020</t>
  </si>
  <si>
    <t>Shiprock Northwest High School</t>
  </si>
  <si>
    <t>AADD32N150</t>
  </si>
  <si>
    <t>Shonto Preparatory School</t>
  </si>
  <si>
    <t>AADD33N160</t>
  </si>
  <si>
    <t>Shoshone-Bannock School District 512</t>
  </si>
  <si>
    <t>AADD04C020</t>
  </si>
  <si>
    <t>Sitting Bull (Little Eagle) School</t>
  </si>
  <si>
    <t>AADD10A050</t>
  </si>
  <si>
    <t>Sky City Community School</t>
  </si>
  <si>
    <t>AADD20M020</t>
  </si>
  <si>
    <t>St Francis Indian School</t>
  </si>
  <si>
    <t>AADD07A090</t>
  </si>
  <si>
    <t>St Stephens Indian School</t>
  </si>
  <si>
    <t>AADD58C100</t>
  </si>
  <si>
    <t>Standing Pine Elementary School</t>
  </si>
  <si>
    <t>AADD78S140</t>
  </si>
  <si>
    <t>Standing Rock Community Schools</t>
  </si>
  <si>
    <t>AADD10A080</t>
  </si>
  <si>
    <t>Takini School</t>
  </si>
  <si>
    <t>AADD01A050</t>
  </si>
  <si>
    <t>Taos Day School</t>
  </si>
  <si>
    <t>AADD25M190</t>
  </si>
  <si>
    <t>Tate Topa Tribal School (Four Winds)</t>
  </si>
  <si>
    <t>AADD09A070</t>
  </si>
  <si>
    <t>Te Tsu Geh Oweenge</t>
  </si>
  <si>
    <t>AADD25M200</t>
  </si>
  <si>
    <t>Theodore Jamerson Elementary School</t>
  </si>
  <si>
    <t>AADD10A100</t>
  </si>
  <si>
    <t>Theodore Roosevelt School</t>
  </si>
  <si>
    <t>AADD52H210</t>
  </si>
  <si>
    <t>T'iis Nazbas Community School</t>
  </si>
  <si>
    <t>AADD32N100</t>
  </si>
  <si>
    <t>T'iists'ozi'bi'olta (Crownpoint)</t>
  </si>
  <si>
    <t>AADD34N230</t>
  </si>
  <si>
    <t>Tiospa Zina Tribal School</t>
  </si>
  <si>
    <t>AADD09A050</t>
  </si>
  <si>
    <t>Tiospaye Topa School</t>
  </si>
  <si>
    <t>AADD01A150</t>
  </si>
  <si>
    <t>Tohaali' Community School</t>
  </si>
  <si>
    <t>AADD31N110</t>
  </si>
  <si>
    <t>To'hajiilee'he (Canoncito)</t>
  </si>
  <si>
    <t>AADD31N250</t>
  </si>
  <si>
    <t>Tohono O'odham High School</t>
  </si>
  <si>
    <t>AADD54H250</t>
  </si>
  <si>
    <t>Tonalea School (Red Lake)</t>
  </si>
  <si>
    <t>AADD33N130</t>
  </si>
  <si>
    <t>Tse'ii'ahi' Community School (Standing Rock)</t>
  </si>
  <si>
    <t>AADD34N160</t>
  </si>
  <si>
    <t>T'siya Elem &amp; Mid Sch (Zia )</t>
  </si>
  <si>
    <t>AADD20M220</t>
  </si>
  <si>
    <t>Tuba City Boarding School</t>
  </si>
  <si>
    <t>AADD33N190</t>
  </si>
  <si>
    <t>Tucker Elementary School</t>
  </si>
  <si>
    <t>AADD78S150</t>
  </si>
  <si>
    <t>Turtle Mountain Elementary School</t>
  </si>
  <si>
    <t>AADD11A090</t>
  </si>
  <si>
    <t>Turtle Mountain High School</t>
  </si>
  <si>
    <t>AADD11A110</t>
  </si>
  <si>
    <t>Turtle Mountain Middle School</t>
  </si>
  <si>
    <t>AADD11A100</t>
  </si>
  <si>
    <t>Twin Buttes Day School</t>
  </si>
  <si>
    <t>AADD11A140</t>
  </si>
  <si>
    <t>Two Eagle River School</t>
  </si>
  <si>
    <t>AADD13C020</t>
  </si>
  <si>
    <t>Wa He Lut Indian School</t>
  </si>
  <si>
    <t>AADD10P130</t>
  </si>
  <si>
    <t>White Shield School</t>
  </si>
  <si>
    <t>AADD11A150</t>
  </si>
  <si>
    <t>Wide Ruins Community School</t>
  </si>
  <si>
    <t>AADD36N240</t>
  </si>
  <si>
    <t>Wingate Elementary School</t>
  </si>
  <si>
    <t>AADD31N200</t>
  </si>
  <si>
    <t>Wingate High School</t>
  </si>
  <si>
    <t>AADD31N210</t>
  </si>
  <si>
    <t>Wounded Knee District School</t>
  </si>
  <si>
    <t>AADD06A060</t>
  </si>
  <si>
    <t>Yakama Nation Tribal School</t>
  </si>
  <si>
    <t>AADD11P200</t>
  </si>
  <si>
    <t>NAVAJO</t>
  </si>
  <si>
    <t>AYP Status</t>
  </si>
  <si>
    <t>School Improvement I</t>
  </si>
  <si>
    <t>School Improvement II</t>
  </si>
  <si>
    <t>Corrective Action I</t>
  </si>
  <si>
    <t>Corrective Action II</t>
  </si>
  <si>
    <t>Made AYP</t>
  </si>
  <si>
    <t>Restructuring</t>
  </si>
  <si>
    <t>SUPPLIES  &amp; MATERIALS</t>
  </si>
  <si>
    <t>LEA/School Special Education Spending Plan Coversheet</t>
  </si>
  <si>
    <t>1.A</t>
  </si>
  <si>
    <t xml:space="preserve">1.B.iv Special Education Coordinator - Salaries including fringe benefits of special education coordinator who coordinates an LEA’s IEP system, train staff, and review IEPs are allowed. Only the actual time spent coordinating IEPs and relevant responsibilities/duties for special education is allowed.  
If the position is not dedicated 100% to special education, coordinators must document their work with time and effort reports as required by OMB Circular A-87. </t>
  </si>
  <si>
    <r>
      <rPr>
        <b/>
        <sz val="11"/>
        <color theme="1"/>
        <rFont val="Calibri"/>
        <family val="2"/>
      </rPr>
      <t xml:space="preserve">1.B SPECIAL EDUCATION PERSONNEL: </t>
    </r>
    <r>
      <rPr>
        <sz val="11"/>
        <color theme="1"/>
        <rFont val="Calibri"/>
        <family val="2"/>
      </rPr>
      <t xml:space="preserve"> Document the Full Time Equivalent (FTE) before the appropriate funding source the personnel will be paid out of.  Include salaries and fringe benefits.  Provide justification for each personnel you are budgeting for.</t>
    </r>
  </si>
  <si>
    <t xml:space="preserve"> 1.A.i:  Residential placement for students with disabilities - Insert only the Academic Cost for Residential placement.  Students placed in residential placement must have a current eligibility determination and a current IEP on file in NASIS. Provide justification. </t>
  </si>
  <si>
    <t xml:space="preserve">1.A.ii:  Incarcerated student with disabilities - Insert only the Academic Cost for Incarcerated student(s). Incarcerated students  must have a current eligibility determination and a current IEP on file in NASIS.  Provide justification. </t>
  </si>
  <si>
    <t>OBJECTIVE 1: DIRECT INSTRUCTION AND EXTENDED LEA/School YEAR</t>
  </si>
  <si>
    <t xml:space="preserve">1.B.i Special Education Certified Teacher(s) - Insert the Salary including fringe benefits of the special education teacher(s), Extended LEA/School Year (ESY) teacher(s), who work with students with disabilities, and must be an employee of the LEA.  (Note:  ESY teacher must be a certified special education teacher). </t>
  </si>
  <si>
    <t xml:space="preserve">1.B.vi Secondary Transition Specialist (High LEA/School) - Salaries including fringe benefits of the Secondary Transition Specialist, who works with High LEA/School students with disabilities, and must be an employee of the LEA.  </t>
  </si>
  <si>
    <t xml:space="preserve">1.B.vii Job Coach (High School) -  Salary including fringe benefits of a Job coach. who works with students with disabilities at High School level.  A job coach must work under the direction and supervision of the High School special education coordinator/teacher.  </t>
  </si>
  <si>
    <t>1.C.ii Insert the amount for Assistive Technology 34 CFR §300.105 - LEA/Schools must ensure that assistive technology devices or assistive technology services, or both as those terms are defined in §§300.5 and §§300.6, respectively, are made available to a child with a disability if required as a part of the child's -1)Special education under 34 CFR §300.36, 2)Related services under §300.34; or 3)Supplementary aids and services under 34 CFR §§300.38 and §§300.14</t>
  </si>
  <si>
    <t xml:space="preserve"> 1.D.i  Must be Special Education Related. Travel/training for general and special education teachers, paraprofessionals when related to improving instruction for students with disabilities. (Example:  On-site presentation on Parental Rights, training on new or updated assistive technology, procedural safeguards, IEP's  and/or NIMAS requirements. </t>
  </si>
  <si>
    <t>1.E:  EDUCATIONAL EQUIPMENT (Must be in IEP)</t>
  </si>
  <si>
    <t xml:space="preserve">1.F  STUDENT TRANSPORTATION - (Must be in IEP) </t>
  </si>
  <si>
    <t>2.A.i  Insert the Salary and fringe  benefits of LEA/School Psychologist and/or Educational Diagnostician</t>
  </si>
  <si>
    <t>2.A.ii  Insert the Salary and fringe benefits of Speech Therapist.</t>
  </si>
  <si>
    <t>2.A.iii  Insert the Salary and fringe benefits of Physical Therapist</t>
  </si>
  <si>
    <t>2.A.iv  Insert the Salary and fringe benefits of Occupational Therapist</t>
  </si>
  <si>
    <t>2.A.v  Insert the Salary and fringe benefits of Interpreter</t>
  </si>
  <si>
    <t>2.A.vi  Insert the Salary and fringe benefits of Audiologist</t>
  </si>
  <si>
    <t>2.A.ix  Other</t>
  </si>
  <si>
    <t xml:space="preserve">3.A.i  Insert the amount for Parent training/travel - The cost for parents of students with disabilities when travel/training is related to special education activities for students with disabilities.  </t>
  </si>
  <si>
    <r>
      <rPr>
        <b/>
        <sz val="11"/>
        <color theme="1"/>
        <rFont val="Calibri"/>
        <family val="2"/>
      </rPr>
      <t>1.C SUPPLIES AND MATERIALS:</t>
    </r>
    <r>
      <rPr>
        <sz val="11"/>
        <color theme="1"/>
        <rFont val="Calibri"/>
        <family val="2"/>
      </rPr>
      <t xml:space="preserve">  Purchase of educational supplies, materials, software, and curriculum materials directly involved with implementing IEP's for students with disabilities. (Example: Assistive Technology and National Instructional Materials Accessibility Standards (NIMAS) Requirements.</t>
    </r>
  </si>
  <si>
    <r>
      <rPr>
        <b/>
        <sz val="11"/>
        <color theme="1"/>
        <rFont val="Calibri"/>
        <family val="2"/>
      </rPr>
      <t>2A: Employment of related service providers who work with students with disabilities</t>
    </r>
    <r>
      <rPr>
        <sz val="11"/>
        <color theme="1"/>
        <rFont val="Calibri"/>
        <family val="2"/>
      </rPr>
      <t>. (Education diagnostician/psychologist, speech therapist, etc.)</t>
    </r>
  </si>
  <si>
    <t>4.1.i  Insert Salary and fringe benefits for Teacher K- 12. Employment of general education teachers and paraprofessionals involved in the delivery of coordinated early intervening services (CEIS). Indicate FTE in corresponding box.</t>
  </si>
  <si>
    <t xml:space="preserve">4.1.ii  Insert Salary and fringe benefits Instructional Assistants of staff working with CEIS.  Include FTE in corresponding box.  </t>
  </si>
  <si>
    <r>
      <t xml:space="preserve">4.3:  PROFESSIONAL DEVELOPMENT: </t>
    </r>
    <r>
      <rPr>
        <sz val="11"/>
        <color theme="1"/>
        <rFont val="Calibri"/>
        <family val="2"/>
      </rPr>
      <t xml:space="preserve">Professional development for teachers and other school staff to deliver scientifically based academic instruction and behavioral interventions, including scientifically based literacy instruction and, where appropriate, instruction on the use of adaptive and instructional software (travel/training). </t>
    </r>
  </si>
  <si>
    <r>
      <t xml:space="preserve">4.2:  SUPPLIES AND MATERIAL FOR CEIS:  </t>
    </r>
    <r>
      <rPr>
        <sz val="11"/>
        <color theme="1"/>
        <rFont val="Calibri"/>
        <family val="2"/>
      </rPr>
      <t>Employment of certified professional and paraprofessionals involved in the delivery of coordinated early intervening services (CEIS).</t>
    </r>
  </si>
  <si>
    <t>4.3.i Insert amount budgeted for Employee travel and training specific to CEIS.</t>
  </si>
  <si>
    <r>
      <rPr>
        <b/>
        <sz val="11"/>
        <color theme="1"/>
        <rFont val="Calibri"/>
        <family val="2"/>
      </rPr>
      <t>Contingency Funds:</t>
    </r>
    <r>
      <rPr>
        <sz val="11"/>
        <color theme="1"/>
        <rFont val="Calibri"/>
        <family val="2"/>
      </rPr>
      <t xml:space="preserve">  Funds set aside or reserved for emergency needs such as Unmet Needs to cover the costs for students with disabilities.  </t>
    </r>
  </si>
  <si>
    <r>
      <t>4.1:  PERSONNEL SERVICES FOR CEIS</t>
    </r>
    <r>
      <rPr>
        <sz val="11"/>
        <color theme="1"/>
        <rFont val="Calibri"/>
        <family val="2"/>
      </rPr>
      <t>: Employment of general education teachers and paraprofessionals involved in the delivery of coordinated early intervening services (CEIS).</t>
    </r>
  </si>
  <si>
    <t>4.2.i  Insert the amount for general supplies and materials</t>
  </si>
  <si>
    <r>
      <t xml:space="preserve">OBJECTIVE 4: COORDINATED EARLY INTERVENING SERVICES (CEIS) 34 CFR §300.226 &amp; 34 CFR Parts 300 Subpart G 300.707 &amp; 300.711.  </t>
    </r>
    <r>
      <rPr>
        <sz val="11"/>
        <color rgb="FF000000"/>
        <rFont val="Calibri"/>
        <family val="2"/>
      </rPr>
      <t>The local education agencies (BIE and BIE funded schools) may use up to 15% of the current year Part B allocation for students in kindergarten through grade 12 (with a particular emphasis on students in kindergarten through grade 3) who have not been identified  as needing special education or related services but who need additional academic and behavioral support to succeed in the general education environment.</t>
    </r>
  </si>
  <si>
    <t>*Cooperative Agreement Unit (CAU) contribution</t>
  </si>
  <si>
    <t>OBJECTIVE 1: SPECIAL EDUCATION DIRECT INSTRUCTION &amp; EXTENDED SCHOOL YEAR (ESY)</t>
  </si>
  <si>
    <t>SPECIAL EDUCATION RESIDENTIAL PLACEMENT (Academic Cost Only for Residential &amp; Incarcerated students, and student must have current IEP in place at the School)</t>
  </si>
  <si>
    <t>Justification:</t>
  </si>
  <si>
    <t>1.A.i  Residential Placement for Students with disabilities</t>
  </si>
  <si>
    <t>Education Department General Administrative Regulations (EDGAR) and Other Applicable Grant Regulations</t>
  </si>
  <si>
    <t>SPECIAL EDUCATION PERSONNEL (Note:  Document the Full Time Equivalent (FTE) before the appropriate funding source. Include salaries and fringe benefits</t>
  </si>
  <si>
    <t>1.B</t>
  </si>
  <si>
    <t>1.B.i  Special Education Certified Teacher(s)</t>
  </si>
  <si>
    <t>1.B.ii Special Education Paraprofessional(s)</t>
  </si>
  <si>
    <t>1.B.iv  Special Education Coordinator</t>
  </si>
  <si>
    <t>1.B.iii  Special Education Substitute Teacher</t>
  </si>
  <si>
    <t>1.B.v  Adaptive PE Instructor</t>
  </si>
  <si>
    <t>1.C</t>
  </si>
  <si>
    <t>1.C.ii  Assistive Technology</t>
  </si>
  <si>
    <t>1.C.iii  Instructional Materials</t>
  </si>
  <si>
    <t>1.D</t>
  </si>
  <si>
    <t>1.E</t>
  </si>
  <si>
    <t xml:space="preserve">1.E.i  Equipment </t>
  </si>
  <si>
    <t>1.F</t>
  </si>
  <si>
    <t xml:space="preserve">1.A.ii  Incarcerated Students w/ Disabilities </t>
  </si>
  <si>
    <t>1.F.i  Transportation</t>
  </si>
  <si>
    <t>2.A</t>
  </si>
  <si>
    <t>2.A.i  School Psychologist and/or Educational Diagonostician</t>
  </si>
  <si>
    <t>2.A.ii  Speech Therapist</t>
  </si>
  <si>
    <t>2.A.iii  Physical Therapist</t>
  </si>
  <si>
    <t>2.A.iv  Occupational Therapist</t>
  </si>
  <si>
    <t>2.A.v Audiologist and/or Hearing Teacher</t>
  </si>
  <si>
    <t>2.A.vi  Social Worker</t>
  </si>
  <si>
    <t>2.A.vii  Clinical Psychologist and/or Counselor</t>
  </si>
  <si>
    <t>2.A.viii  Interpreter for special education purposes</t>
  </si>
  <si>
    <t xml:space="preserve">3.A.i  Parent Travel/Training </t>
  </si>
  <si>
    <t>3.A.ii  Child Find Activities</t>
  </si>
  <si>
    <t xml:space="preserve">1.B.vii  Job Coach  (High School) </t>
  </si>
  <si>
    <t>4.A</t>
  </si>
  <si>
    <t>4.A.i  Teachers - Grades K - 12</t>
  </si>
  <si>
    <t>4A.ii  Instructional Assistants - K - 12</t>
  </si>
  <si>
    <t>4.B</t>
  </si>
  <si>
    <t>4.B.i  General Supplies &amp; Materials</t>
  </si>
  <si>
    <t>4.C</t>
  </si>
  <si>
    <t>4.C.i  Employee Travel/Training</t>
  </si>
  <si>
    <t>Click on  box next to School Name a drop down box will pop up. Select your School Name.  Follow the same process for Location Services. *If you do not know your School Location Code the List is available at the "School Location Cod List Tab".  [Scroll to the right to the last tab.]</t>
  </si>
  <si>
    <t xml:space="preserve">Enter all of the Part B Carry-Over (C/O) Funds - Insert the information that coincides with your school.  The Carry-over funds must be used prior to current Part B allocation.                                                                          a.  If Grant school - Indicate C/O from previous year(s). School must follow First in First out (FIFO)                                                                                                                                                                                                           b.  If BIE operated schools - Indicate C/O only from previous year. </t>
  </si>
  <si>
    <t>15% Set aside for Special Ed</t>
  </si>
  <si>
    <t>Salaries &amp; EBC</t>
  </si>
  <si>
    <t>Secondary Transition Specialist</t>
  </si>
  <si>
    <t>Job Coach</t>
  </si>
  <si>
    <t>Paraprofessional Salaries</t>
  </si>
  <si>
    <t>Adaptive PE instructor</t>
  </si>
  <si>
    <t>Assistive Technology</t>
  </si>
  <si>
    <t xml:space="preserve">General Supplies </t>
  </si>
  <si>
    <t>Staff Training</t>
  </si>
  <si>
    <t>Student Training</t>
  </si>
  <si>
    <t>Parent Training</t>
  </si>
  <si>
    <t>Child Find</t>
  </si>
  <si>
    <t>Related Services</t>
  </si>
  <si>
    <t>Speech Language Therapist</t>
  </si>
  <si>
    <t>Physical Therapist</t>
  </si>
  <si>
    <t>Social Worker</t>
  </si>
  <si>
    <t>Clinical Psychologist/Counselor</t>
  </si>
  <si>
    <t>Audiologist or Hearing Teacher</t>
  </si>
  <si>
    <t>Interpreter for Special Education purposes</t>
  </si>
  <si>
    <t>Other Related Services</t>
  </si>
  <si>
    <t>Other staff</t>
  </si>
  <si>
    <t>Transportation</t>
  </si>
  <si>
    <t>School Psychologist</t>
  </si>
  <si>
    <t>Instructional Materials</t>
  </si>
  <si>
    <t>Student/WorkstudyTraining</t>
  </si>
  <si>
    <t>Directions:</t>
  </si>
  <si>
    <t xml:space="preserve">Enter the Part B Carry Over (C/O) funds:           </t>
  </si>
  <si>
    <t xml:space="preserve">a. If Tribally-controlled/Grant school - Indicate C/O from previous year(s). School must follow First in First out (FIFO) </t>
  </si>
  <si>
    <t xml:space="preserve"> </t>
  </si>
  <si>
    <t>School Allocation minus CEIS and/or CAU</t>
  </si>
  <si>
    <r>
      <t xml:space="preserve">Directions: </t>
    </r>
    <r>
      <rPr>
        <sz val="11"/>
        <color rgb="FF000000"/>
        <rFont val="Calibri"/>
        <family val="2"/>
      </rPr>
      <t>Use this page as a reference to complete the School Special Education Spending Plan.   To check for Allowable Cost use the BIE Allowable Costs for IDEA (link below),  OMB A-87 and Edgar documents (located at the end of the School Wide Budget).  Schools are encouraged to use the 15% ISEP and IDEA Part B allocation the school received for SY 2017-18 as an estimated amount to complete Items 1 and 3 on the Coversheet.  Do not include any Unmet Needs to this spending plan, as that is through a different application process.  Upon receipt of all Special Education funds, the school shall modify and or reconcile the Special Education Spending Plan by</t>
    </r>
    <r>
      <rPr>
        <b/>
        <sz val="11"/>
        <color rgb="FF000000"/>
        <rFont val="Calibri"/>
        <family val="2"/>
      </rPr>
      <t xml:space="preserve"> March 30, 2018.  </t>
    </r>
    <r>
      <rPr>
        <sz val="11"/>
        <color rgb="FF000000"/>
        <rFont val="Calibri"/>
        <family val="2"/>
      </rPr>
      <t xml:space="preserve">The estimated and modified spending plan must be uploaded into the Native Star IDEA Part B SY 2018-19 file folder.  Schools must provide justification for each budget line item.   </t>
    </r>
  </si>
  <si>
    <t>Enter an estimated Part B Allocation for SY 2018-19.   Use the Part B allocation received for SY 2017-18 as an estimated amount, and/or use the amount  from the FDD signed by the school administrator for SY 2017-18.</t>
  </si>
  <si>
    <r>
      <rPr>
        <b/>
        <sz val="11"/>
        <color rgb="FFFF0000"/>
        <rFont val="Calibri"/>
        <family val="2"/>
      </rPr>
      <t>(Optional)</t>
    </r>
    <r>
      <rPr>
        <sz val="11"/>
        <color theme="1"/>
        <rFont val="Calibri"/>
        <family val="2"/>
      </rPr>
      <t xml:space="preserve">  *Coordinated Early Intervening Services (CEIS):  Up to 15% of Item 3, Part B Allocation. Complete CEIS section of the special education spending plan, and the CEIS plan that is part of the LEA/School IDEA Part B application.  The school will ensure the students participating are Non-IEP students and input the CEIS information  into the NASIS module (see NASIS Process Guide on the BIE Website). Schools are required to monitor the identified students for two consecutive years and submit a report to BIE-DPA office.</t>
    </r>
  </si>
  <si>
    <r>
      <t xml:space="preserve">1.A SPECIAL EDUCATION RESIDENTIAL PLACEMENT: </t>
    </r>
    <r>
      <rPr>
        <sz val="11"/>
        <color theme="1"/>
        <rFont val="Calibri"/>
        <family val="2"/>
      </rPr>
      <t xml:space="preserve"> LEA/Schools are encouraged to provide an estimated amount for 1.A.i and 1.A.ii.  If the LEA/School does not use the funds for the intended purpose by February 12, 2018 the school will reappropriate the funds for other special education use.</t>
    </r>
  </si>
  <si>
    <t>1.B.ii Special Education Para-professional:  Insert the Salary including fringe benefits of special education paraprofessionals, who work with students with disabilities.  Paraprofessionals must be employees of the LEA. Paraprofessionals must work under the supervision of an appropriately licensed special education teacher and perform duties consistent with the role of paraprofessional, while not assuming the role of a teacher. Paraprofessional must meet the minimum requirement per the State the school resides in.</t>
  </si>
  <si>
    <t xml:space="preserve">2.A.vii  Insert the Salary and fringe benefits of Social Worker.  Costs must be IEP-driven or related to the evaluation of a student. Day-to-day costs of services provided to all students are not allowed. Social workers must be appropriately licensed to deliver services they are assigned.
Only the actual time spent supporting special education is allowed. If the position is not dedicated 100% to special education, social workers must document their work with personnel activity reports as required by OMB Circular
</t>
  </si>
  <si>
    <t xml:space="preserve">2.A.viii  Insert the Salary and fringe benefits of Counseling Psychologist and/or Counselor.  Costs must be IEP-driven or related to the evaluation of a child. Day-to-day costs of services provided to all students are not allowed.
Only the actual time spent supporting special education is allowed. If the position is not dedicated 100% to special education, guidance counselors must document their work with personnel activity reports as required by OMB Circular </t>
  </si>
  <si>
    <t>2.A.ix  Other Staff</t>
  </si>
  <si>
    <r>
      <t xml:space="preserve">1.B.vi  Secondary Transition Specialist </t>
    </r>
    <r>
      <rPr>
        <i/>
        <sz val="11"/>
        <rFont val="Arial"/>
        <family val="2"/>
      </rPr>
      <t>(High School)</t>
    </r>
  </si>
  <si>
    <r>
      <t xml:space="preserve">1.C.i  General Supplies &amp; Materials </t>
    </r>
    <r>
      <rPr>
        <i/>
        <sz val="11"/>
        <rFont val="Arial"/>
        <family val="2"/>
      </rPr>
      <t>($500 per tchr)</t>
    </r>
  </si>
  <si>
    <r>
      <t xml:space="preserve">1.D.i  Special Education Staff Training </t>
    </r>
    <r>
      <rPr>
        <i/>
        <sz val="11"/>
        <rFont val="Arial"/>
        <family val="2"/>
      </rPr>
      <t>(SPED Related)</t>
    </r>
  </si>
  <si>
    <r>
      <t>1.D.ii  SWD Student Training and Work Study</t>
    </r>
    <r>
      <rPr>
        <sz val="11"/>
        <color indexed="10"/>
        <rFont val="Arial"/>
        <family val="2"/>
      </rPr>
      <t xml:space="preserve"> </t>
    </r>
    <r>
      <rPr>
        <sz val="11"/>
        <rFont val="Arial"/>
        <family val="2"/>
      </rPr>
      <t>(16 years and older)</t>
    </r>
  </si>
  <si>
    <r>
      <t xml:space="preserve">EDUCATIONAL EQUIPMENT - </t>
    </r>
    <r>
      <rPr>
        <sz val="11"/>
        <rFont val="Arial"/>
        <family val="2"/>
      </rPr>
      <t>(</t>
    </r>
    <r>
      <rPr>
        <i/>
        <sz val="11"/>
        <rFont val="Arial"/>
        <family val="2"/>
      </rPr>
      <t>Must be documented in IEP)</t>
    </r>
  </si>
  <si>
    <r>
      <t xml:space="preserve">RELATED SERVICES PERSONNEL </t>
    </r>
    <r>
      <rPr>
        <i/>
        <sz val="11"/>
        <rFont val="Arial"/>
        <family val="2"/>
      </rPr>
      <t>(Note:  Document the Full Time Equivalent (FTE) before the appropriate funding source.</t>
    </r>
  </si>
  <si>
    <r>
      <t xml:space="preserve">1.F.i  Transportation costs other than to and from LEA/School for students with disabilities when related to implementing IEP's (i.e. vehicle rentals, leases, etc.). Can include home visits and related service  transportation. Costs incurred by the LEA for transporting children with disabilities. 
-Allowable special education transportation costs include repair or servicing of special education vehicles, insurance, mileage, and bus driver and bus aide costs.
- A contract with parents is allowed if the transportation is to transport a child with a disability who requires special assistance in transportation (special transportation or additional transportation), including a child with a disability attending regular classes.  
</t>
    </r>
    <r>
      <rPr>
        <b/>
        <u/>
        <sz val="11"/>
        <color theme="1"/>
        <rFont val="Calibri"/>
        <family val="2"/>
      </rPr>
      <t>Non-allowable uses:</t>
    </r>
    <r>
      <rPr>
        <sz val="11"/>
        <color theme="1"/>
        <rFont val="Calibri"/>
        <family val="2"/>
      </rPr>
      <t xml:space="preserve">
• Costs associated with commuting to/from daily assignment
• Costs for transporting both general education and special education students together.
• Purchase of busses/vehicles that will be used by both general education and special education students.
• Costs for travel related to personal guest(s) of special education attendees at conferences.
• Costs associated with extended stay beyond the conclusion of business.</t>
    </r>
  </si>
  <si>
    <t xml:space="preserve">1.D: SPECIAL EDUCATION STAFF TRAINING &amp; HIGH LEA/School TRANSITION ACTIVITIES.  Supplies, materials, and equipment for students with disabilities and special education staff who are serving those students.  These supplies, materials, and equipment must be above and beyond what is provided for general education students and staff.
</t>
  </si>
  <si>
    <t xml:space="preserve">1.E.i  Purchase of educational equipment used in direct instruction of students with disabilities. Supplies, materials, and equipment for students with disabilities and special education staff who are serving those students.  These supplies, materials, and equipment must be above and beyond what is provided for general education students and staff.
</t>
  </si>
  <si>
    <t xml:space="preserve">1.C.i Insert the amount for general supplies and materials - $500 per special education teacher. Supplies, materials, and equipment for students with disabilities and special education staff who are serving those students.  These supplies, materials, and equipment must be above and beyond what is provided for general education students and staff.
</t>
  </si>
  <si>
    <r>
      <t>I.C.ii Insert the amount for Instructional Materials - See 34 CFR §</t>
    </r>
    <r>
      <rPr>
        <sz val="11"/>
        <color indexed="8"/>
        <rFont val="Calibri"/>
        <family val="2"/>
      </rPr>
      <t xml:space="preserve">300.210.Supplies, materials, and equipment for students with disabilities and special education staff who are serving those students.  These supplies, materials, and equipment must be above and beyond what is provided for general education students and staff.
</t>
    </r>
  </si>
  <si>
    <t xml:space="preserve">3.A.ii  Insert the amount for Child Find Activities 34 CFR §300.111 - (i) All children residing in the State, including children with disabilities who are homeless children or are wards of the State, and children with disabilities attending private LEA/Schools, regardless of the severity of their disability, and who are in need of special education and related services, are identified, located, and evaluated; and (ii) A practical method is developed and implemented to determine which children are currently receiving needed special education and related services. Child find activities are allowed for identification of children with disabilities, such as                                                                                                                                                          Costs associated with public awareness, notices, screening.                                                                                                                                                                                                                                                                                                   Child find activities are allowed for identification of children with disabilities. 
-Posters/Brochures/Flyers
 -Newspapers or magazines (i.e., community calendar, article, and/or advertisement)
-Paid advertisements in newspapers or inserts in utility bills (The cost could be shared with adjoining school districts.)
-Public service announcements on network, cable, and university TV and radio station
ADDITIONAL OMB CIRCULAR COST PRINCIPLES:
Not Allowed:  Costs of entertainment, including amusement, diversion, and social activities and any costs directly associated with such costs (such as tickets to shows or sports events, meals, lodging, rentals, transportation, and gratuities) are unallowable.
Not Allowed:  Contributions and donations, including cash, property, and services, by governmental units to others, regardless of the recipient, are unallowable.
</t>
  </si>
  <si>
    <r>
      <t xml:space="preserve">STUDENT TRANSPORTATION - </t>
    </r>
    <r>
      <rPr>
        <i/>
        <sz val="11"/>
        <rFont val="Arial"/>
        <family val="2"/>
      </rPr>
      <t>((</t>
    </r>
    <r>
      <rPr>
        <b/>
        <i/>
        <sz val="11"/>
        <color rgb="FFFF0000"/>
        <rFont val="Arial"/>
        <family val="2"/>
      </rPr>
      <t>Must be documented in IEP</t>
    </r>
    <r>
      <rPr>
        <i/>
        <sz val="11"/>
        <rFont val="Arial"/>
        <family val="2"/>
      </rPr>
      <t>)</t>
    </r>
  </si>
  <si>
    <r>
      <t>OBJECTIVE 2:  RELATED SERVICES AND OTHER INSTRUCTIONAL SUPPORT:  (</t>
    </r>
    <r>
      <rPr>
        <b/>
        <sz val="11"/>
        <color rgb="FFFF0000"/>
        <rFont val="Arial"/>
        <family val="2"/>
      </rPr>
      <t>Include CAU positions and amounts must align with the CAU Plan submitted</t>
    </r>
    <r>
      <rPr>
        <b/>
        <sz val="11"/>
        <rFont val="Arial"/>
        <family val="2"/>
      </rPr>
      <t>)</t>
    </r>
  </si>
  <si>
    <t>SPECIAL EDUCATION TOTAL (without CEIS)</t>
  </si>
  <si>
    <r>
      <t>Complete the Coversheet and Budget. Ensure the IDEA Part B Application &amp; Budget are presented to the School Board for review and approval prior to uploading it in Native Star.  The Schoolwide Budget can be uploaded into Folder #1. Per 25 CFR the school must demonstrate the need for IDEA Part B Supplemental funds for SY2018-19  On or before March 30th the school is required to upload an updated Special Education budget for IDEA Part B Supplemental funds. The spending plan must be uploaded into the Native Star</t>
    </r>
    <r>
      <rPr>
        <sz val="14"/>
        <color indexed="12"/>
        <rFont val="Calibri"/>
        <family val="2"/>
      </rPr>
      <t xml:space="preserve"> </t>
    </r>
    <r>
      <rPr>
        <i/>
        <sz val="14"/>
        <color indexed="12"/>
        <rFont val="Calibri"/>
        <family val="2"/>
      </rPr>
      <t>IDEA Part B SY 2018-19</t>
    </r>
    <r>
      <rPr>
        <sz val="14"/>
        <color indexed="8"/>
        <rFont val="Calibri"/>
        <family val="2"/>
      </rPr>
      <t xml:space="preserve"> file folder #10.</t>
    </r>
  </si>
  <si>
    <r>
      <t>b. If BIE operated schools</t>
    </r>
    <r>
      <rPr>
        <b/>
        <sz val="14"/>
        <rFont val="Calibri"/>
        <family val="2"/>
      </rPr>
      <t xml:space="preserve"> </t>
    </r>
    <r>
      <rPr>
        <sz val="14"/>
        <rFont val="Calibri"/>
        <family val="2"/>
      </rPr>
      <t xml:space="preserve">- Indicate C/O only from previous year. These funds must be used prior to current Part B allocation. </t>
    </r>
  </si>
  <si>
    <r>
      <t xml:space="preserve">Automatically </t>
    </r>
    <r>
      <rPr>
        <b/>
        <sz val="14"/>
        <rFont val="Calibri"/>
        <family val="2"/>
      </rPr>
      <t>TOTALED:</t>
    </r>
    <r>
      <rPr>
        <sz val="14"/>
        <rFont val="Calibri"/>
        <family val="2"/>
      </rPr>
      <t xml:space="preserve">  School's Special Education Funds for SY 2018-19</t>
    </r>
  </si>
  <si>
    <t xml:space="preserve">Justification: </t>
  </si>
  <si>
    <t>Total 15% ISEP Budget</t>
  </si>
  <si>
    <t>*Coordinated Early Intervening Services (CEIS): Up to 15% of Item 2, Part B Allocation.</t>
  </si>
  <si>
    <t>4).Optional</t>
  </si>
  <si>
    <t>5.) Optional</t>
  </si>
  <si>
    <t>School Year Start</t>
  </si>
  <si>
    <t>School Year End</t>
  </si>
  <si>
    <t xml:space="preserve">§ 80.22   Allowable costs.
(a) Limitation on use of funds. Grant funds may be used only for:
(1) The allowable costs of the grantees, sub grantees and cost-type contractors, including allowable costs in the form of payments to fixed-price contractors; and
(2) Reasonable fees or profit to cost-type contractors but not any fee or profit (or other increment above allowable costs) to the grantee or sub grantee.
(b) For each kind of organization, there is a set of Federal principles for determining allowable costs. For the costs of a State, local, or Indian tribal government, the Secretary applies the cost principles in OMB Circular A-87, as amended on June 9, 1987.
</t>
  </si>
  <si>
    <r>
      <rPr>
        <b/>
        <sz val="11"/>
        <color rgb="FFFF0000"/>
        <rFont val="Calibri"/>
        <family val="2"/>
      </rPr>
      <t xml:space="preserve">(Optional)  </t>
    </r>
    <r>
      <rPr>
        <sz val="11"/>
        <color theme="1"/>
        <rFont val="Calibri"/>
        <family val="2"/>
      </rPr>
      <t>*Cooperative Agreement Unit:  Include the CAU itemized budget in the related service section of the spending plan, and attach the requested CAU documents to the LEA/School IDEA Part B application. The school will be required to submit financial information necessary to submit to the Department of Education, Office of Special Education Programs and the federal data systems. The school shall monitor the children identified in the plan for two consecutive years and will be required to submit reports in relation to this program.</t>
    </r>
  </si>
  <si>
    <t xml:space="preserve">1.B.iii Special Education Substitute Teacher:  Insert the Salary and fringe of substitute teacher(s) who work with students with disabilities.  
1)  Substitute teacher costs are allowed for special education teachers. 
2)  Substitute teacher costs are allowed for regular education teachers performing duties such as attending special education in-service training, attending IEP team meetings, or engaging in planning meetings or consulting with special education teachers to benefit children with disabilities. 
3)  A short-term substitute may be employed to teach any subject at any grade level, but for no more than 20 consecutive days in the same teaching assignment. 
4)  A long-term substitute must be a licensed teacher or a licensed substitute teacher and employed only in the subject and grade level in which the teacher is licensed. 
5)  An emergency license or permit may be granted to a long-term substitute. </t>
  </si>
  <si>
    <t>1.B.v Adaptive PE Instructor - Salaries including fringe benefits of the Adaptive PE teacher is allowed ONLY for the actual time the PE Teacher is working with students with disabilities who require adaptive physical education per the IEP.  If the position is not dedicated 100% it must be documented by personnel activity reports as required by OMB Circular</t>
  </si>
  <si>
    <t>I.D.ii  Student training/work study program for students with disabilities whose transition services include employment activities/objectives in their current IEP. Student training/work study program for students with disabilities whose transition goals include employment activities/objectives in their current IEP. Jobs are to be relevant to the students Secondary Transition goals in their IEP</t>
  </si>
  <si>
    <t>Occupational Therapist</t>
  </si>
  <si>
    <r>
      <t xml:space="preserve">Amount the school will allocate to CAU. The school </t>
    </r>
    <r>
      <rPr>
        <b/>
        <i/>
        <sz val="14"/>
        <rFont val="Calibri"/>
        <family val="2"/>
      </rPr>
      <t>shall itemize the CAU budget in the Related Services section</t>
    </r>
    <r>
      <rPr>
        <i/>
        <sz val="14"/>
        <rFont val="Calibri"/>
        <family val="2"/>
      </rPr>
      <t xml:space="preserve"> of this spending plan, and attach the requested CAU documents to the LEA/School IDEA Part B application </t>
    </r>
  </si>
  <si>
    <r>
      <t xml:space="preserve">Amount the school will allocate to CEIS.  Complete the CEIS section of the special education spending plan, and the CEIS Plan that is part of the LEA/School IDEA Part B application.  </t>
    </r>
    <r>
      <rPr>
        <b/>
        <i/>
        <sz val="14"/>
        <rFont val="Calibri"/>
        <family val="2"/>
      </rPr>
      <t>The school shall monitor and evaluate the students identified in the CEIS plan for two consecutive years.</t>
    </r>
  </si>
  <si>
    <t xml:space="preserve">School Administrator Signature &amp; Date  </t>
  </si>
  <si>
    <t>BOS</t>
  </si>
  <si>
    <t>TCS</t>
  </si>
  <si>
    <t>Total Salaries</t>
  </si>
  <si>
    <t>Total Training</t>
  </si>
  <si>
    <t>Total Supplies and Materials</t>
  </si>
  <si>
    <t>Total Equipment</t>
  </si>
  <si>
    <t>INDIAN SCHOOL EQUALIZATION PROGRAM (ISEP) FUNDS - SY 2018/2019</t>
  </si>
  <si>
    <t>Total Student/Related Services</t>
  </si>
  <si>
    <t xml:space="preserve">JUSTIFICATION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</si>
</sst>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6" formatCode="_(&quot;$&quot;* #,##0_);_(&quot;$&quot;* \(#,##0\);_(&quot;$&quot;* &quot;-&quot;??_);_(@_)"/>
    <numFmt numFmtId="167" formatCode="mm/dd/yy;@"/>
  </numFmts>
  <fonts count="50" x14ac:knownFonts="1">
    <font>
      <sz val="11"/>
      <color theme="1"/>
      <name val="Calibri"/>
      <family val="2"/>
      <scheme val="minor"/>
    </font>
    <font>
      <sz val="9"/>
      <color indexed="81"/>
      <name val="Tahoma"/>
      <family val="2"/>
    </font>
    <font>
      <sz val="10"/>
      <name val="Arial"/>
      <family val="2"/>
    </font>
    <font>
      <sz val="10"/>
      <name val="Arial"/>
      <family val="2"/>
    </font>
    <font>
      <b/>
      <sz val="10"/>
      <name val="Arial"/>
      <family val="2"/>
    </font>
    <font>
      <sz val="11"/>
      <name val="Arial"/>
      <family val="2"/>
    </font>
    <font>
      <sz val="11"/>
      <color indexed="8"/>
      <name val="Calibri"/>
      <family val="2"/>
    </font>
    <font>
      <sz val="9"/>
      <color indexed="8"/>
      <name val="Tahoma"/>
      <family val="2"/>
    </font>
    <font>
      <sz val="11"/>
      <color theme="1"/>
      <name val="Calibri"/>
      <family val="2"/>
      <scheme val="minor"/>
    </font>
    <font>
      <u/>
      <sz val="10"/>
      <color theme="10"/>
      <name val="Arial"/>
      <family val="2"/>
    </font>
    <font>
      <b/>
      <sz val="11"/>
      <color theme="1"/>
      <name val="Calibri"/>
      <family val="2"/>
      <scheme val="minor"/>
    </font>
    <font>
      <sz val="11"/>
      <color theme="1"/>
      <name val="Calibri"/>
      <family val="2"/>
    </font>
    <font>
      <sz val="11"/>
      <color theme="1"/>
      <name val="Arial"/>
      <family val="2"/>
    </font>
    <font>
      <b/>
      <sz val="11"/>
      <color rgb="FF000000"/>
      <name val="Calibri"/>
      <family val="2"/>
    </font>
    <font>
      <sz val="14"/>
      <color theme="1"/>
      <name val="Calibri"/>
      <family val="2"/>
      <scheme val="minor"/>
    </font>
    <font>
      <u/>
      <sz val="10"/>
      <color rgb="FF0000FF"/>
      <name val="Arial"/>
      <family val="2"/>
    </font>
    <font>
      <b/>
      <sz val="14"/>
      <color theme="1"/>
      <name val="Calibri"/>
      <family val="2"/>
      <scheme val="minor"/>
    </font>
    <font>
      <b/>
      <sz val="11"/>
      <color theme="1"/>
      <name val="Calibri"/>
      <family val="2"/>
    </font>
    <font>
      <sz val="11"/>
      <color rgb="FF000000"/>
      <name val="Calibri"/>
      <family val="2"/>
    </font>
    <font>
      <b/>
      <sz val="11"/>
      <color rgb="FFFF0000"/>
      <name val="Calibri"/>
      <family val="2"/>
    </font>
    <font>
      <b/>
      <sz val="11"/>
      <color rgb="FF002060"/>
      <name val="Arial"/>
      <family val="2"/>
    </font>
    <font>
      <b/>
      <sz val="11"/>
      <name val="Arial"/>
      <family val="2"/>
    </font>
    <font>
      <sz val="11"/>
      <color theme="0" tint="-0.249977111117893"/>
      <name val="Arial"/>
      <family val="2"/>
    </font>
    <font>
      <sz val="11"/>
      <color indexed="48"/>
      <name val="Arial"/>
      <family val="2"/>
    </font>
    <font>
      <b/>
      <sz val="11"/>
      <color theme="3"/>
      <name val="Arial"/>
      <family val="2"/>
    </font>
    <font>
      <i/>
      <sz val="11"/>
      <name val="Arial"/>
      <family val="2"/>
    </font>
    <font>
      <sz val="11"/>
      <color indexed="10"/>
      <name val="Arial"/>
      <family val="2"/>
    </font>
    <font>
      <sz val="9"/>
      <color indexed="81"/>
      <name val="Arial"/>
      <family val="2"/>
    </font>
    <font>
      <b/>
      <u/>
      <sz val="11"/>
      <color theme="1"/>
      <name val="Calibri"/>
      <family val="2"/>
    </font>
    <font>
      <sz val="10"/>
      <color indexed="81"/>
      <name val="Arial"/>
      <family val="2"/>
    </font>
    <font>
      <u/>
      <sz val="10"/>
      <color indexed="81"/>
      <name val="Arial"/>
      <family val="2"/>
    </font>
    <font>
      <b/>
      <sz val="10"/>
      <color indexed="81"/>
      <name val="Arial"/>
      <family val="2"/>
    </font>
    <font>
      <b/>
      <u/>
      <sz val="10"/>
      <color indexed="81"/>
      <name val="Arial"/>
      <family val="2"/>
    </font>
    <font>
      <b/>
      <i/>
      <sz val="11"/>
      <color rgb="FFFF0000"/>
      <name val="Arial"/>
      <family val="2"/>
    </font>
    <font>
      <b/>
      <sz val="11"/>
      <color rgb="FFFF0000"/>
      <name val="Arial"/>
      <family val="2"/>
    </font>
    <font>
      <b/>
      <u/>
      <sz val="14"/>
      <color theme="1"/>
      <name val="Calibri"/>
      <family val="2"/>
      <scheme val="minor"/>
    </font>
    <font>
      <b/>
      <sz val="14"/>
      <color theme="1"/>
      <name val="Calibri"/>
      <family val="2"/>
    </font>
    <font>
      <sz val="14"/>
      <color rgb="FFFF0000"/>
      <name val="Calibri"/>
      <family val="2"/>
    </font>
    <font>
      <sz val="14"/>
      <color theme="1"/>
      <name val="Calibri"/>
      <family val="2"/>
    </font>
    <font>
      <sz val="14"/>
      <color indexed="12"/>
      <name val="Calibri"/>
      <family val="2"/>
    </font>
    <font>
      <i/>
      <sz val="14"/>
      <color indexed="12"/>
      <name val="Calibri"/>
      <family val="2"/>
    </font>
    <font>
      <sz val="14"/>
      <color indexed="8"/>
      <name val="Calibri"/>
      <family val="2"/>
    </font>
    <font>
      <sz val="14"/>
      <name val="Calibri"/>
      <family val="2"/>
    </font>
    <font>
      <b/>
      <sz val="14"/>
      <name val="Calibri"/>
      <family val="2"/>
    </font>
    <font>
      <b/>
      <i/>
      <sz val="14"/>
      <color rgb="FFFF0000"/>
      <name val="Calibri"/>
      <family val="2"/>
    </font>
    <font>
      <sz val="14"/>
      <color rgb="FFFF0000"/>
      <name val="Calibri"/>
      <family val="2"/>
      <scheme val="minor"/>
    </font>
    <font>
      <i/>
      <sz val="14"/>
      <name val="Calibri"/>
      <family val="2"/>
    </font>
    <font>
      <b/>
      <i/>
      <sz val="14"/>
      <name val="Calibri"/>
      <family val="2"/>
    </font>
    <font>
      <sz val="14"/>
      <name val="Arial"/>
      <family val="2"/>
    </font>
    <font>
      <sz val="11"/>
      <color theme="0" tint="-0.249977111117893"/>
      <name val="Calibri"/>
      <family val="2"/>
      <scheme val="minor"/>
    </font>
  </fonts>
  <fills count="19">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D9D9D9"/>
        <bgColor rgb="FF000000"/>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59999389629810485"/>
        <bgColor rgb="FF000000"/>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4" tint="0.79998168889431442"/>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s>
  <cellStyleXfs count="13">
    <xf numFmtId="0" fontId="0" fillId="0" borderId="0"/>
    <xf numFmtId="44" fontId="8" fillId="0" borderId="0" applyFont="0" applyFill="0" applyBorder="0" applyAlignment="0" applyProtection="0"/>
    <xf numFmtId="44" fontId="3" fillId="0" borderId="0" applyFont="0" applyFill="0" applyBorder="0" applyAlignment="0" applyProtection="0"/>
    <xf numFmtId="0" fontId="9" fillId="0" borderId="0" applyNumberFormat="0" applyFill="0" applyBorder="0" applyAlignment="0" applyProtection="0"/>
    <xf numFmtId="0" fontId="3" fillId="0" borderId="0"/>
    <xf numFmtId="0" fontId="2" fillId="0" borderId="0"/>
    <xf numFmtId="0" fontId="3" fillId="0" borderId="0"/>
    <xf numFmtId="0" fontId="8" fillId="3" borderId="22" applyNumberFormat="0" applyFont="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cellStyleXfs>
  <cellXfs count="307">
    <xf numFmtId="0" fontId="0" fillId="0" borderId="0" xfId="0"/>
    <xf numFmtId="0" fontId="0" fillId="0" borderId="0" xfId="0" applyAlignment="1">
      <alignment horizontal="left" vertical="top" wrapText="1"/>
    </xf>
    <xf numFmtId="0" fontId="9" fillId="0" borderId="0" xfId="3"/>
    <xf numFmtId="0" fontId="0" fillId="0" borderId="0" xfId="0" applyAlignment="1">
      <alignment horizontal="left" vertical="center" indent="1"/>
    </xf>
    <xf numFmtId="0" fontId="9" fillId="0" borderId="0" xfId="3" applyAlignment="1">
      <alignment horizontal="left" vertical="center" indent="1"/>
    </xf>
    <xf numFmtId="0" fontId="10" fillId="0" borderId="0" xfId="0" applyFont="1" applyAlignment="1">
      <alignment horizontal="center" vertical="center"/>
    </xf>
    <xf numFmtId="0" fontId="0" fillId="0" borderId="0" xfId="0" applyAlignment="1">
      <alignment horizontal="left" vertical="center"/>
    </xf>
    <xf numFmtId="0" fontId="0" fillId="0" borderId="6" xfId="0"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2"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0" xfId="0"/>
    <xf numFmtId="0" fontId="0" fillId="0" borderId="1" xfId="0" applyBorder="1"/>
    <xf numFmtId="0" fontId="0" fillId="0" borderId="0" xfId="0" applyFont="1"/>
    <xf numFmtId="0" fontId="0" fillId="0" borderId="0" xfId="0" applyAlignment="1">
      <alignment wrapText="1"/>
    </xf>
    <xf numFmtId="0" fontId="9" fillId="0" borderId="0" xfId="3" applyAlignment="1">
      <alignment horizontal="left" vertical="center" wrapText="1" indent="1"/>
    </xf>
    <xf numFmtId="0" fontId="11" fillId="0" borderId="1" xfId="0" applyFont="1" applyFill="1" applyBorder="1" applyAlignment="1">
      <alignment horizontal="left" vertical="top" wrapText="1"/>
    </xf>
    <xf numFmtId="0" fontId="4" fillId="0" borderId="1" xfId="0" applyFont="1" applyBorder="1" applyAlignment="1" applyProtection="1">
      <alignment horizontal="center"/>
    </xf>
    <xf numFmtId="0" fontId="5" fillId="0" borderId="1" xfId="0" applyFont="1" applyFill="1" applyBorder="1"/>
    <xf numFmtId="167" fontId="12" fillId="0" borderId="1" xfId="0" applyNumberFormat="1" applyFont="1" applyBorder="1" applyAlignment="1">
      <alignment horizontal="center"/>
    </xf>
    <xf numFmtId="167" fontId="12" fillId="0" borderId="9" xfId="0" applyNumberFormat="1" applyFont="1" applyFill="1" applyBorder="1" applyAlignment="1" applyProtection="1">
      <alignment horizontal="center"/>
    </xf>
    <xf numFmtId="0" fontId="5" fillId="7" borderId="1" xfId="0" applyFont="1" applyFill="1" applyBorder="1"/>
    <xf numFmtId="167" fontId="12" fillId="7" borderId="1" xfId="0" applyNumberFormat="1" applyFont="1" applyFill="1" applyBorder="1" applyAlignment="1">
      <alignment horizontal="center"/>
    </xf>
    <xf numFmtId="0" fontId="5" fillId="0" borderId="5" xfId="0" applyFont="1" applyFill="1" applyBorder="1"/>
    <xf numFmtId="167" fontId="12" fillId="0" borderId="5" xfId="0" applyNumberFormat="1" applyFont="1" applyBorder="1" applyAlignment="1">
      <alignment horizontal="center"/>
    </xf>
    <xf numFmtId="0" fontId="10" fillId="0" borderId="1" xfId="0" applyFont="1" applyBorder="1"/>
    <xf numFmtId="0" fontId="0" fillId="0" borderId="9" xfId="0" applyFill="1" applyBorder="1"/>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13" fillId="9" borderId="7" xfId="0" applyFont="1" applyFill="1" applyBorder="1" applyAlignment="1">
      <alignment horizontal="left" vertical="center" wrapText="1"/>
    </xf>
    <xf numFmtId="0" fontId="12" fillId="0" borderId="0" xfId="0" applyFont="1"/>
    <xf numFmtId="0" fontId="10" fillId="0" borderId="0" xfId="0" applyFont="1" applyAlignment="1">
      <alignment horizontal="right"/>
    </xf>
    <xf numFmtId="0" fontId="0" fillId="0" borderId="0" xfId="0" applyBorder="1"/>
    <xf numFmtId="166" fontId="5" fillId="0" borderId="1" xfId="1" applyNumberFormat="1" applyFont="1" applyFill="1" applyBorder="1" applyAlignment="1" applyProtection="1">
      <alignment horizontal="center"/>
      <protection locked="0"/>
    </xf>
    <xf numFmtId="44" fontId="5" fillId="0" borderId="1" xfId="1" applyFont="1" applyFill="1" applyBorder="1" applyAlignment="1" applyProtection="1">
      <alignment horizontal="center"/>
    </xf>
    <xf numFmtId="0" fontId="5" fillId="7" borderId="16" xfId="11" applyFont="1" applyFill="1" applyBorder="1" applyAlignment="1"/>
    <xf numFmtId="0" fontId="5" fillId="0" borderId="21" xfId="11" applyFont="1" applyBorder="1" applyProtection="1"/>
    <xf numFmtId="0" fontId="21" fillId="6" borderId="5" xfId="11" applyFont="1" applyFill="1" applyBorder="1" applyAlignment="1" applyProtection="1">
      <alignment horizontal="center" vertical="center" wrapText="1"/>
    </xf>
    <xf numFmtId="0" fontId="21" fillId="6" borderId="7" xfId="11" applyFont="1" applyFill="1" applyBorder="1" applyProtection="1"/>
    <xf numFmtId="0" fontId="5" fillId="6" borderId="17" xfId="11" applyFont="1" applyFill="1" applyBorder="1" applyProtection="1"/>
    <xf numFmtId="0" fontId="21" fillId="6" borderId="16" xfId="11" applyFont="1" applyFill="1" applyBorder="1" applyAlignment="1" applyProtection="1">
      <alignment wrapText="1"/>
    </xf>
    <xf numFmtId="0" fontId="5" fillId="7" borderId="7" xfId="11" applyFont="1" applyFill="1" applyBorder="1" applyProtection="1"/>
    <xf numFmtId="0" fontId="22" fillId="5" borderId="1" xfId="11" applyFont="1" applyFill="1" applyBorder="1" applyAlignment="1"/>
    <xf numFmtId="0" fontId="23" fillId="0" borderId="10" xfId="11" applyFont="1" applyBorder="1" applyAlignment="1" applyProtection="1">
      <alignment horizontal="left" vertical="top" wrapText="1"/>
    </xf>
    <xf numFmtId="0" fontId="22" fillId="5" borderId="8" xfId="11" applyFont="1" applyFill="1" applyBorder="1" applyAlignment="1"/>
    <xf numFmtId="166" fontId="5" fillId="0" borderId="1" xfId="1" applyNumberFormat="1" applyFont="1" applyFill="1" applyBorder="1" applyAlignment="1" applyProtection="1">
      <alignment horizontal="center"/>
    </xf>
    <xf numFmtId="0" fontId="21" fillId="6" borderId="7" xfId="11" applyFont="1" applyFill="1" applyBorder="1" applyAlignment="1" applyProtection="1"/>
    <xf numFmtId="0" fontId="5" fillId="7" borderId="17" xfId="11" applyFont="1" applyFill="1" applyBorder="1" applyProtection="1"/>
    <xf numFmtId="0" fontId="5" fillId="2" borderId="14" xfId="11" applyFont="1" applyFill="1" applyBorder="1" applyProtection="1"/>
    <xf numFmtId="166" fontId="5" fillId="2" borderId="1" xfId="1" applyNumberFormat="1" applyFont="1" applyFill="1" applyBorder="1" applyAlignment="1" applyProtection="1">
      <alignment horizontal="center"/>
      <protection locked="0"/>
    </xf>
    <xf numFmtId="0" fontId="24" fillId="7" borderId="7" xfId="11" applyFont="1" applyFill="1" applyBorder="1" applyAlignment="1" applyProtection="1">
      <alignment horizontal="left" vertical="top" wrapText="1"/>
    </xf>
    <xf numFmtId="0" fontId="5" fillId="0" borderId="17" xfId="11" applyFont="1" applyBorder="1" applyProtection="1"/>
    <xf numFmtId="0" fontId="5" fillId="2" borderId="15" xfId="11" applyFont="1" applyFill="1" applyBorder="1" applyProtection="1"/>
    <xf numFmtId="44" fontId="5" fillId="2" borderId="1" xfId="1" applyNumberFormat="1" applyFont="1" applyFill="1" applyBorder="1" applyAlignment="1" applyProtection="1">
      <alignment horizontal="center"/>
      <protection locked="0"/>
    </xf>
    <xf numFmtId="44" fontId="5" fillId="2" borderId="1" xfId="1" applyFont="1" applyFill="1" applyBorder="1" applyAlignment="1" applyProtection="1">
      <alignment horizontal="center"/>
      <protection locked="0"/>
    </xf>
    <xf numFmtId="0" fontId="5" fillId="0" borderId="7" xfId="11" applyFont="1" applyBorder="1" applyProtection="1"/>
    <xf numFmtId="0" fontId="5" fillId="0" borderId="15" xfId="11" applyFont="1" applyBorder="1" applyProtection="1"/>
    <xf numFmtId="44" fontId="5" fillId="0" borderId="21" xfId="1" applyFont="1" applyFill="1" applyBorder="1" applyAlignment="1" applyProtection="1">
      <alignment horizontal="center"/>
    </xf>
    <xf numFmtId="0" fontId="21" fillId="10" borderId="7" xfId="11" applyFont="1" applyFill="1" applyBorder="1" applyAlignment="1" applyProtection="1">
      <alignment wrapText="1"/>
    </xf>
    <xf numFmtId="0" fontId="5" fillId="5" borderId="5" xfId="11" applyFont="1" applyFill="1" applyBorder="1" applyAlignment="1" applyProtection="1">
      <alignment horizontal="center"/>
    </xf>
    <xf numFmtId="44" fontId="5" fillId="2" borderId="5" xfId="1" applyFont="1" applyFill="1" applyBorder="1" applyAlignment="1" applyProtection="1">
      <alignment horizontal="center"/>
      <protection locked="0"/>
    </xf>
    <xf numFmtId="44" fontId="5" fillId="0" borderId="5" xfId="1" applyFont="1" applyFill="1" applyBorder="1" applyAlignment="1" applyProtection="1">
      <alignment horizontal="center"/>
    </xf>
    <xf numFmtId="0" fontId="5" fillId="0" borderId="21" xfId="11" applyFont="1" applyFill="1" applyBorder="1" applyProtection="1"/>
    <xf numFmtId="0" fontId="5" fillId="5" borderId="1" xfId="11" applyFont="1" applyFill="1" applyBorder="1" applyAlignment="1" applyProtection="1">
      <alignment horizontal="center"/>
    </xf>
    <xf numFmtId="44" fontId="5" fillId="2" borderId="8" xfId="1" applyFont="1" applyFill="1" applyBorder="1" applyAlignment="1" applyProtection="1">
      <alignment horizontal="center"/>
      <protection locked="0"/>
    </xf>
    <xf numFmtId="0" fontId="5" fillId="0" borderId="19" xfId="11" applyFont="1" applyBorder="1" applyProtection="1"/>
    <xf numFmtId="0" fontId="5" fillId="2" borderId="18" xfId="11" applyFont="1" applyFill="1" applyBorder="1" applyAlignment="1" applyProtection="1">
      <alignment horizontal="left" wrapText="1"/>
    </xf>
    <xf numFmtId="0" fontId="5" fillId="5" borderId="9" xfId="11" applyFont="1" applyFill="1" applyBorder="1" applyAlignment="1" applyProtection="1">
      <alignment horizontal="center"/>
    </xf>
    <xf numFmtId="44" fontId="5" fillId="2" borderId="9" xfId="1" applyFont="1" applyFill="1" applyBorder="1" applyAlignment="1" applyProtection="1">
      <alignment horizontal="center"/>
      <protection locked="0"/>
    </xf>
    <xf numFmtId="0" fontId="21" fillId="6" borderId="10" xfId="11" applyFont="1" applyFill="1" applyBorder="1" applyAlignment="1" applyProtection="1">
      <alignment horizontal="left" vertical="top" wrapText="1"/>
    </xf>
    <xf numFmtId="0" fontId="5" fillId="0" borderId="15" xfId="11" applyFont="1" applyFill="1" applyBorder="1" applyAlignment="1" applyProtection="1">
      <alignment wrapText="1"/>
    </xf>
    <xf numFmtId="0" fontId="21" fillId="6" borderId="7" xfId="11" applyFont="1" applyFill="1" applyBorder="1" applyAlignment="1" applyProtection="1">
      <alignment horizontal="left" wrapText="1"/>
    </xf>
    <xf numFmtId="0" fontId="21" fillId="6" borderId="1" xfId="11" applyFont="1" applyFill="1" applyBorder="1" applyAlignment="1">
      <alignment horizontal="left"/>
    </xf>
    <xf numFmtId="0" fontId="5" fillId="0" borderId="10" xfId="11" applyFont="1" applyBorder="1" applyProtection="1"/>
    <xf numFmtId="0" fontId="5" fillId="2" borderId="21" xfId="11" applyFont="1" applyFill="1" applyBorder="1" applyAlignment="1" applyProtection="1">
      <alignment wrapText="1"/>
    </xf>
    <xf numFmtId="0" fontId="21" fillId="6" borderId="1" xfId="11" applyFont="1" applyFill="1" applyBorder="1" applyAlignment="1" applyProtection="1">
      <alignment horizontal="left" wrapText="1"/>
    </xf>
    <xf numFmtId="0" fontId="21" fillId="6" borderId="17" xfId="11" applyFont="1" applyFill="1" applyBorder="1" applyAlignment="1" applyProtection="1">
      <alignment horizontal="left" wrapText="1"/>
    </xf>
    <xf numFmtId="0" fontId="5" fillId="0" borderId="7" xfId="11" applyFont="1" applyBorder="1" applyAlignment="1" applyProtection="1">
      <alignment horizontal="left" vertical="top"/>
    </xf>
    <xf numFmtId="0" fontId="5" fillId="2" borderId="15" xfId="11" applyFont="1" applyFill="1" applyBorder="1" applyAlignment="1" applyProtection="1">
      <alignment horizontal="left" vertical="top"/>
    </xf>
    <xf numFmtId="44" fontId="5" fillId="2" borderId="1" xfId="1" applyFont="1" applyFill="1" applyBorder="1" applyAlignment="1" applyProtection="1">
      <alignment horizontal="left" vertical="top"/>
      <protection locked="0"/>
    </xf>
    <xf numFmtId="0" fontId="23" fillId="0" borderId="17" xfId="11" applyFont="1" applyBorder="1" applyAlignment="1" applyProtection="1">
      <alignment horizontal="left" vertical="top" wrapText="1"/>
    </xf>
    <xf numFmtId="0" fontId="5" fillId="0" borderId="14" xfId="11" applyFont="1" applyBorder="1" applyAlignment="1"/>
    <xf numFmtId="0" fontId="22" fillId="4" borderId="9" xfId="11" applyFont="1" applyFill="1" applyBorder="1" applyAlignment="1"/>
    <xf numFmtId="44" fontId="5" fillId="2" borderId="14" xfId="1" applyFont="1" applyFill="1" applyBorder="1" applyAlignment="1" applyProtection="1">
      <alignment horizontal="center"/>
      <protection locked="0"/>
    </xf>
    <xf numFmtId="0" fontId="5" fillId="4" borderId="9" xfId="11" applyFont="1" applyFill="1" applyBorder="1" applyAlignment="1" applyProtection="1">
      <alignment horizontal="center"/>
    </xf>
    <xf numFmtId="2" fontId="5" fillId="8" borderId="1" xfId="1" applyNumberFormat="1" applyFont="1" applyFill="1" applyBorder="1" applyAlignment="1" applyProtection="1">
      <alignment horizontal="center"/>
    </xf>
    <xf numFmtId="44" fontId="5" fillId="8" borderId="1" xfId="1" applyNumberFormat="1" applyFont="1" applyFill="1" applyBorder="1" applyAlignment="1" applyProtection="1">
      <alignment horizontal="center"/>
    </xf>
    <xf numFmtId="0" fontId="21" fillId="0" borderId="20" xfId="11" applyFont="1" applyFill="1" applyBorder="1" applyProtection="1"/>
    <xf numFmtId="0" fontId="5" fillId="0" borderId="20" xfId="1" applyNumberFormat="1" applyFont="1" applyFill="1" applyBorder="1" applyAlignment="1" applyProtection="1">
      <alignment horizontal="center"/>
    </xf>
    <xf numFmtId="44" fontId="5" fillId="0" borderId="20" xfId="1" applyFont="1" applyFill="1" applyBorder="1" applyAlignment="1" applyProtection="1">
      <alignment horizontal="center"/>
    </xf>
    <xf numFmtId="0" fontId="5" fillId="2" borderId="13" xfId="11" applyFont="1" applyFill="1" applyBorder="1" applyProtection="1"/>
    <xf numFmtId="0" fontId="5" fillId="2" borderId="0" xfId="11" applyFont="1" applyFill="1" applyBorder="1" applyProtection="1"/>
    <xf numFmtId="0" fontId="5" fillId="4" borderId="1" xfId="11" applyFont="1" applyFill="1" applyBorder="1" applyAlignment="1"/>
    <xf numFmtId="44" fontId="5" fillId="4" borderId="1" xfId="1" applyFont="1" applyFill="1" applyBorder="1" applyAlignment="1" applyProtection="1">
      <alignment horizontal="center"/>
    </xf>
    <xf numFmtId="0" fontId="5" fillId="2" borderId="16" xfId="11" applyFont="1" applyFill="1" applyBorder="1" applyProtection="1"/>
    <xf numFmtId="44" fontId="5" fillId="8" borderId="1" xfId="1" applyFont="1" applyFill="1" applyBorder="1" applyProtection="1"/>
    <xf numFmtId="0" fontId="8" fillId="0" borderId="0" xfId="0" applyFont="1"/>
    <xf numFmtId="0" fontId="24" fillId="7" borderId="1" xfId="11" applyFont="1" applyFill="1" applyBorder="1" applyAlignment="1" applyProtection="1">
      <alignment horizontal="left" vertical="top"/>
    </xf>
    <xf numFmtId="0" fontId="21" fillId="13" borderId="17" xfId="11" applyFont="1" applyFill="1" applyBorder="1" applyProtection="1"/>
    <xf numFmtId="0" fontId="21" fillId="13" borderId="16" xfId="11" applyFont="1" applyFill="1" applyBorder="1" applyAlignment="1" applyProtection="1">
      <alignment wrapText="1"/>
    </xf>
    <xf numFmtId="0" fontId="21" fillId="13" borderId="5" xfId="11" applyFont="1" applyFill="1" applyBorder="1" applyAlignment="1" applyProtection="1">
      <alignment horizontal="center" vertical="center" wrapText="1"/>
    </xf>
    <xf numFmtId="44" fontId="5" fillId="13" borderId="1" xfId="1" applyFont="1" applyFill="1" applyBorder="1" applyAlignment="1" applyProtection="1">
      <alignment horizontal="center"/>
    </xf>
    <xf numFmtId="0" fontId="21" fillId="13" borderId="13" xfId="11" applyFont="1" applyFill="1" applyBorder="1" applyProtection="1"/>
    <xf numFmtId="0" fontId="21" fillId="13" borderId="13" xfId="11" applyFont="1" applyFill="1" applyBorder="1" applyAlignment="1" applyProtection="1">
      <alignment wrapText="1"/>
    </xf>
    <xf numFmtId="0" fontId="21" fillId="13" borderId="7" xfId="11" applyFont="1" applyFill="1" applyBorder="1" applyProtection="1"/>
    <xf numFmtId="0" fontId="14" fillId="0" borderId="0" xfId="0" applyFont="1"/>
    <xf numFmtId="0" fontId="35" fillId="0" borderId="16" xfId="0" applyFont="1" applyBorder="1"/>
    <xf numFmtId="0" fontId="14" fillId="0" borderId="0" xfId="0" applyFont="1" applyAlignment="1">
      <alignment horizontal="right"/>
    </xf>
    <xf numFmtId="0" fontId="36" fillId="0" borderId="0" xfId="0" applyFont="1" applyFill="1" applyBorder="1" applyAlignment="1">
      <alignment horizontal="right"/>
    </xf>
    <xf numFmtId="0" fontId="36" fillId="0" borderId="0" xfId="0" applyFont="1" applyFill="1" applyBorder="1" applyAlignment="1">
      <alignment horizontal="center"/>
    </xf>
    <xf numFmtId="0" fontId="37" fillId="0" borderId="0" xfId="0" applyFont="1" applyFill="1" applyBorder="1" applyAlignment="1">
      <alignment horizontal="center" vertical="top"/>
    </xf>
    <xf numFmtId="0" fontId="38" fillId="0" borderId="0" xfId="0" applyFont="1" applyFill="1" applyBorder="1" applyAlignment="1">
      <alignment horizontal="center" vertical="top"/>
    </xf>
    <xf numFmtId="0" fontId="38" fillId="0" borderId="0" xfId="0" applyFont="1" applyFill="1" applyBorder="1"/>
    <xf numFmtId="0" fontId="16" fillId="0" borderId="0" xfId="0" applyFont="1" applyAlignment="1">
      <alignment horizontal="right"/>
    </xf>
    <xf numFmtId="0" fontId="36" fillId="0" borderId="0" xfId="0" applyFont="1" applyFill="1" applyBorder="1" applyAlignment="1">
      <alignment horizontal="left" vertical="top"/>
    </xf>
    <xf numFmtId="0" fontId="36" fillId="0" borderId="0" xfId="0" applyFont="1" applyFill="1" applyBorder="1" applyAlignment="1">
      <alignment horizontal="left"/>
    </xf>
    <xf numFmtId="0" fontId="42" fillId="0" borderId="0" xfId="9" applyFont="1" applyFill="1" applyBorder="1" applyAlignment="1" applyProtection="1">
      <alignment horizontal="right"/>
    </xf>
    <xf numFmtId="0" fontId="43" fillId="0" borderId="0" xfId="9" applyFont="1" applyFill="1" applyBorder="1"/>
    <xf numFmtId="0" fontId="42" fillId="0" borderId="0" xfId="9" applyFont="1" applyFill="1" applyBorder="1"/>
    <xf numFmtId="166" fontId="14" fillId="0" borderId="16" xfId="1" applyNumberFormat="1" applyFont="1" applyBorder="1"/>
    <xf numFmtId="0" fontId="42" fillId="0" borderId="0" xfId="9" applyFont="1" applyFill="1" applyBorder="1" applyAlignment="1" applyProtection="1"/>
    <xf numFmtId="0" fontId="42" fillId="0" borderId="0" xfId="9" applyFont="1" applyFill="1" applyBorder="1" applyAlignment="1" applyProtection="1">
      <alignment wrapText="1"/>
    </xf>
    <xf numFmtId="0" fontId="43" fillId="0" borderId="0" xfId="9" applyFont="1" applyFill="1" applyBorder="1" applyAlignment="1" applyProtection="1">
      <alignment horizontal="left" wrapText="1"/>
    </xf>
    <xf numFmtId="0" fontId="42" fillId="0" borderId="0" xfId="9" applyFont="1" applyFill="1" applyBorder="1" applyAlignment="1" applyProtection="1">
      <alignment horizontal="left" wrapText="1"/>
    </xf>
    <xf numFmtId="0" fontId="42" fillId="0" borderId="0" xfId="9" applyFont="1" applyFill="1" applyBorder="1" applyAlignment="1" applyProtection="1">
      <alignment horizontal="center"/>
    </xf>
    <xf numFmtId="0" fontId="43" fillId="0" borderId="0" xfId="9" applyFont="1" applyFill="1" applyBorder="1" applyAlignment="1" applyProtection="1">
      <alignment horizontal="left"/>
    </xf>
    <xf numFmtId="0" fontId="42" fillId="0" borderId="0" xfId="9" applyFont="1" applyFill="1" applyBorder="1" applyAlignment="1" applyProtection="1">
      <alignment horizontal="left"/>
    </xf>
    <xf numFmtId="0" fontId="42" fillId="0" borderId="0" xfId="9" applyFont="1" applyFill="1" applyBorder="1" applyAlignment="1" applyProtection="1">
      <alignment horizontal="right" vertical="top"/>
    </xf>
    <xf numFmtId="166" fontId="14" fillId="14" borderId="16" xfId="1" applyNumberFormat="1" applyFont="1" applyFill="1" applyBorder="1"/>
    <xf numFmtId="0" fontId="44" fillId="0" borderId="0" xfId="9" applyFont="1" applyFill="1" applyBorder="1" applyAlignment="1" applyProtection="1">
      <alignment horizontal="right"/>
    </xf>
    <xf numFmtId="166" fontId="45" fillId="0" borderId="16" xfId="0" applyNumberFormat="1" applyFont="1" applyBorder="1"/>
    <xf numFmtId="0" fontId="46" fillId="0" borderId="0" xfId="9" applyFont="1" applyFill="1" applyBorder="1" applyAlignment="1" applyProtection="1">
      <alignment horizontal="left" vertical="top" wrapText="1"/>
    </xf>
    <xf numFmtId="0" fontId="48" fillId="0" borderId="0" xfId="9" applyFont="1" applyFill="1" applyBorder="1"/>
    <xf numFmtId="0" fontId="42" fillId="0" borderId="0" xfId="9" applyFont="1" applyFill="1" applyBorder="1" applyProtection="1"/>
    <xf numFmtId="0" fontId="16" fillId="0" borderId="0" xfId="0" applyFont="1"/>
    <xf numFmtId="0" fontId="14" fillId="0" borderId="0" xfId="0" applyFont="1" applyBorder="1"/>
    <xf numFmtId="0" fontId="16" fillId="0" borderId="0" xfId="0" applyFont="1" applyAlignment="1">
      <alignment horizontal="center"/>
    </xf>
    <xf numFmtId="0" fontId="14" fillId="0" borderId="0" xfId="0" applyFont="1" applyFill="1" applyBorder="1"/>
    <xf numFmtId="0" fontId="14" fillId="0" borderId="0" xfId="0" applyFont="1" applyAlignment="1">
      <alignment horizontal="center"/>
    </xf>
    <xf numFmtId="0" fontId="20" fillId="7" borderId="1" xfId="11" applyFont="1" applyFill="1" applyBorder="1" applyAlignment="1" applyProtection="1">
      <alignment horizontal="left" vertical="top" wrapText="1"/>
    </xf>
    <xf numFmtId="0" fontId="24" fillId="7" borderId="1" xfId="11" applyFont="1" applyFill="1" applyBorder="1" applyAlignment="1" applyProtection="1">
      <alignment horizontal="left" vertical="top" wrapText="1"/>
    </xf>
    <xf numFmtId="0" fontId="24" fillId="7" borderId="1" xfId="11" applyFont="1" applyFill="1" applyBorder="1" applyAlignment="1" applyProtection="1">
      <alignment vertical="top" wrapText="1"/>
    </xf>
    <xf numFmtId="0" fontId="5" fillId="2" borderId="1" xfId="11" applyNumberFormat="1" applyFont="1" applyFill="1" applyBorder="1" applyAlignment="1" applyProtection="1">
      <alignment horizontal="center"/>
      <protection locked="0"/>
    </xf>
    <xf numFmtId="0" fontId="5" fillId="2" borderId="1" xfId="11" applyNumberFormat="1" applyFont="1" applyFill="1" applyBorder="1" applyAlignment="1" applyProtection="1">
      <alignment horizontal="left" vertical="top"/>
      <protection locked="0"/>
    </xf>
    <xf numFmtId="0" fontId="5" fillId="8" borderId="1" xfId="11" applyNumberFormat="1" applyFont="1" applyFill="1" applyBorder="1" applyProtection="1"/>
    <xf numFmtId="0" fontId="0" fillId="0" borderId="0" xfId="0" applyAlignment="1">
      <alignment horizontal="left" vertical="top" wrapText="1"/>
    </xf>
    <xf numFmtId="0" fontId="16" fillId="16" borderId="1" xfId="0" applyFont="1" applyFill="1" applyBorder="1" applyAlignment="1">
      <alignment horizontal="center" vertical="center"/>
    </xf>
    <xf numFmtId="0" fontId="11" fillId="0" borderId="7" xfId="0" applyFont="1" applyFill="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17" fillId="0" borderId="7" xfId="0" applyFont="1" applyFill="1" applyBorder="1" applyAlignment="1">
      <alignment horizontal="left" vertical="top" wrapText="1"/>
    </xf>
    <xf numFmtId="0" fontId="11" fillId="0" borderId="7"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5" xfId="0" applyFont="1" applyBorder="1" applyAlignment="1">
      <alignment horizontal="left" vertical="center" wrapText="1"/>
    </xf>
    <xf numFmtId="0" fontId="11"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5" xfId="0" applyFont="1" applyFill="1" applyBorder="1" applyAlignment="1">
      <alignment horizontal="left" vertical="top" wrapText="1"/>
    </xf>
    <xf numFmtId="0" fontId="13" fillId="12" borderId="7" xfId="0" applyFont="1" applyFill="1" applyBorder="1" applyAlignment="1">
      <alignment horizontal="left" vertical="center" wrapText="1"/>
    </xf>
    <xf numFmtId="0" fontId="13" fillId="12" borderId="13" xfId="0" applyFont="1" applyFill="1" applyBorder="1" applyAlignment="1">
      <alignment horizontal="left" vertical="center" wrapText="1"/>
    </xf>
    <xf numFmtId="0" fontId="13" fillId="12" borderId="15" xfId="0" applyFont="1" applyFill="1" applyBorder="1" applyAlignment="1">
      <alignment horizontal="left" vertical="center" wrapText="1"/>
    </xf>
    <xf numFmtId="0" fontId="13" fillId="0" borderId="1" xfId="0" applyFont="1" applyFill="1" applyBorder="1" applyAlignment="1">
      <alignment horizontal="left" vertical="top" wrapText="1"/>
    </xf>
    <xf numFmtId="0" fontId="11" fillId="12" borderId="13" xfId="0" applyFont="1" applyFill="1" applyBorder="1" applyAlignment="1">
      <alignment horizontal="left" vertical="center" wrapText="1"/>
    </xf>
    <xf numFmtId="0" fontId="11" fillId="12" borderId="15" xfId="0" applyFont="1" applyFill="1" applyBorder="1" applyAlignment="1">
      <alignment horizontal="left" vertical="center" wrapText="1"/>
    </xf>
    <xf numFmtId="0" fontId="11" fillId="0" borderId="1" xfId="0" applyFont="1" applyFill="1" applyBorder="1" applyAlignment="1">
      <alignment vertical="top" wrapText="1"/>
    </xf>
    <xf numFmtId="0" fontId="17" fillId="0" borderId="1" xfId="0" applyFont="1" applyFill="1" applyBorder="1" applyAlignment="1">
      <alignment horizontal="left" vertical="top" wrapText="1"/>
    </xf>
    <xf numFmtId="49" fontId="13" fillId="0" borderId="0" xfId="0" applyNumberFormat="1" applyFont="1" applyFill="1" applyBorder="1" applyAlignment="1" applyProtection="1">
      <alignment horizontal="left" vertical="top" wrapText="1"/>
      <protection locked="0"/>
    </xf>
    <xf numFmtId="49" fontId="15" fillId="0" borderId="16" xfId="3" applyNumberFormat="1" applyFont="1" applyFill="1" applyBorder="1" applyAlignment="1" applyProtection="1">
      <alignment horizontal="left" vertical="top" wrapText="1"/>
      <protection locked="0"/>
    </xf>
    <xf numFmtId="0" fontId="0" fillId="0" borderId="13" xfId="0" applyBorder="1" applyAlignment="1">
      <alignment wrapText="1"/>
    </xf>
    <xf numFmtId="0" fontId="0" fillId="0" borderId="15" xfId="0" applyBorder="1" applyAlignment="1">
      <alignment wrapText="1"/>
    </xf>
    <xf numFmtId="0" fontId="5" fillId="7" borderId="7" xfId="11" applyFont="1" applyFill="1" applyBorder="1" applyAlignment="1" applyProtection="1">
      <alignment horizontal="left" vertical="top" wrapText="1"/>
    </xf>
    <xf numFmtId="0" fontId="5" fillId="7" borderId="13" xfId="11" applyFont="1" applyFill="1" applyBorder="1" applyAlignment="1" applyProtection="1">
      <alignment horizontal="left" vertical="top" wrapText="1"/>
    </xf>
    <xf numFmtId="0" fontId="5" fillId="7" borderId="15" xfId="11" applyFont="1" applyFill="1" applyBorder="1" applyAlignment="1" applyProtection="1">
      <alignment horizontal="left" vertical="top" wrapText="1"/>
    </xf>
    <xf numFmtId="0" fontId="21" fillId="10" borderId="0" xfId="11" applyFont="1" applyFill="1" applyBorder="1" applyAlignment="1" applyProtection="1">
      <alignment horizontal="left" vertical="top" wrapText="1"/>
    </xf>
    <xf numFmtId="0" fontId="21" fillId="11" borderId="1" xfId="11" applyFont="1" applyFill="1" applyBorder="1" applyAlignment="1" applyProtection="1">
      <alignment horizontal="left" wrapText="1"/>
    </xf>
    <xf numFmtId="0" fontId="21" fillId="0" borderId="13" xfId="11" applyFont="1" applyFill="1" applyBorder="1" applyAlignment="1">
      <alignment horizontal="left"/>
    </xf>
    <xf numFmtId="0" fontId="21" fillId="7" borderId="7" xfId="11" applyFont="1" applyFill="1" applyBorder="1" applyAlignment="1" applyProtection="1">
      <alignment horizontal="left" vertical="top" wrapText="1"/>
    </xf>
    <xf numFmtId="0" fontId="21" fillId="7" borderId="13" xfId="11" applyFont="1" applyFill="1" applyBorder="1" applyAlignment="1" applyProtection="1">
      <alignment horizontal="left" vertical="top" wrapText="1"/>
    </xf>
    <xf numFmtId="0" fontId="21" fillId="7" borderId="15" xfId="11" applyFont="1" applyFill="1" applyBorder="1" applyAlignment="1" applyProtection="1">
      <alignment horizontal="left" vertical="top" wrapText="1"/>
    </xf>
    <xf numFmtId="0" fontId="12" fillId="5" borderId="19" xfId="0" applyFont="1" applyFill="1" applyBorder="1"/>
    <xf numFmtId="0" fontId="12" fillId="5" borderId="0" xfId="0" applyFont="1" applyFill="1"/>
    <xf numFmtId="0" fontId="21" fillId="6" borderId="1" xfId="11" applyFont="1" applyFill="1" applyBorder="1" applyAlignment="1" applyProtection="1">
      <alignment horizontal="left" wrapText="1"/>
    </xf>
    <xf numFmtId="0" fontId="14" fillId="0" borderId="16" xfId="0" applyFont="1" applyBorder="1"/>
    <xf numFmtId="0" fontId="21" fillId="11" borderId="7" xfId="11" applyFont="1" applyFill="1" applyBorder="1" applyAlignment="1" applyProtection="1">
      <alignment wrapText="1"/>
    </xf>
    <xf numFmtId="0" fontId="21" fillId="11" borderId="13" xfId="11" applyFont="1" applyFill="1" applyBorder="1" applyAlignment="1" applyProtection="1">
      <alignment wrapText="1"/>
    </xf>
    <xf numFmtId="0" fontId="21" fillId="11" borderId="15" xfId="11" applyFont="1" applyFill="1" applyBorder="1" applyAlignment="1" applyProtection="1">
      <alignment wrapText="1"/>
    </xf>
    <xf numFmtId="0" fontId="21" fillId="6" borderId="1" xfId="11" applyFont="1" applyFill="1" applyBorder="1" applyAlignment="1" applyProtection="1">
      <alignment horizontal="left" vertical="top" wrapText="1"/>
    </xf>
    <xf numFmtId="0" fontId="21" fillId="11" borderId="7" xfId="11" applyFont="1" applyFill="1" applyBorder="1" applyAlignment="1" applyProtection="1">
      <alignment horizontal="left" wrapText="1"/>
    </xf>
    <xf numFmtId="0" fontId="21" fillId="11" borderId="13" xfId="11" applyFont="1" applyFill="1" applyBorder="1" applyAlignment="1" applyProtection="1">
      <alignment horizontal="left" wrapText="1"/>
    </xf>
    <xf numFmtId="0" fontId="21" fillId="11" borderId="15" xfId="11" applyFont="1" applyFill="1" applyBorder="1" applyAlignment="1" applyProtection="1">
      <alignment horizontal="left" wrapText="1"/>
    </xf>
    <xf numFmtId="0" fontId="21" fillId="11" borderId="1" xfId="11" applyFont="1" applyFill="1" applyBorder="1" applyAlignment="1" applyProtection="1">
      <alignment wrapText="1"/>
    </xf>
    <xf numFmtId="0" fontId="12" fillId="5" borderId="10" xfId="0" applyFont="1" applyFill="1" applyBorder="1"/>
    <xf numFmtId="0" fontId="12" fillId="5" borderId="20" xfId="0" applyFont="1" applyFill="1" applyBorder="1"/>
    <xf numFmtId="0" fontId="12" fillId="5" borderId="0" xfId="0" applyFont="1" applyFill="1" applyBorder="1"/>
    <xf numFmtId="0" fontId="12" fillId="5" borderId="17" xfId="0" applyFont="1" applyFill="1" applyBorder="1"/>
    <xf numFmtId="0" fontId="12" fillId="5" borderId="16" xfId="0" applyFont="1" applyFill="1" applyBorder="1"/>
    <xf numFmtId="0" fontId="42" fillId="0" borderId="0" xfId="9" applyFont="1" applyFill="1" applyBorder="1" applyAlignment="1" applyProtection="1">
      <alignment horizontal="left" wrapText="1"/>
    </xf>
    <xf numFmtId="0" fontId="46" fillId="0" borderId="0" xfId="9" applyFont="1" applyFill="1" applyBorder="1" applyAlignment="1" applyProtection="1">
      <alignment horizontal="left" vertical="top" wrapText="1"/>
    </xf>
    <xf numFmtId="0" fontId="42" fillId="0" borderId="0" xfId="9" applyFont="1" applyFill="1" applyBorder="1" applyAlignment="1" applyProtection="1">
      <alignment horizontal="left" vertical="center" wrapText="1"/>
    </xf>
    <xf numFmtId="0" fontId="46" fillId="0" borderId="0" xfId="9" applyFont="1" applyFill="1" applyBorder="1" applyAlignment="1">
      <alignment horizontal="left" vertical="top" wrapText="1"/>
    </xf>
    <xf numFmtId="0" fontId="43" fillId="0" borderId="0" xfId="9" applyFont="1" applyFill="1" applyBorder="1" applyAlignment="1" applyProtection="1">
      <alignment horizontal="left"/>
    </xf>
    <xf numFmtId="0" fontId="43" fillId="0" borderId="0" xfId="9" applyFont="1" applyFill="1" applyBorder="1" applyAlignment="1" applyProtection="1">
      <alignment horizontal="left" wrapText="1"/>
    </xf>
    <xf numFmtId="0" fontId="14" fillId="0" borderId="16" xfId="0" applyFont="1" applyBorder="1" applyAlignment="1">
      <alignment horizontal="center"/>
    </xf>
    <xf numFmtId="0" fontId="38" fillId="0" borderId="0" xfId="0" applyFont="1" applyFill="1" applyBorder="1" applyAlignment="1">
      <alignment horizontal="left" vertical="top" wrapText="1"/>
    </xf>
    <xf numFmtId="0" fontId="5" fillId="4" borderId="0" xfId="11" applyFont="1" applyFill="1" applyBorder="1" applyAlignment="1"/>
    <xf numFmtId="0" fontId="5" fillId="4" borderId="18" xfId="11" applyFont="1" applyFill="1" applyBorder="1" applyAlignment="1"/>
    <xf numFmtId="0" fontId="5" fillId="4" borderId="20" xfId="11" applyFont="1" applyFill="1" applyBorder="1" applyAlignment="1"/>
    <xf numFmtId="0" fontId="5" fillId="4" borderId="21" xfId="11" applyFont="1" applyFill="1" applyBorder="1" applyAlignment="1"/>
    <xf numFmtId="0" fontId="5" fillId="4" borderId="16" xfId="11" applyFont="1" applyFill="1" applyBorder="1" applyAlignment="1"/>
    <xf numFmtId="0" fontId="5" fillId="4" borderId="14" xfId="11" applyFont="1" applyFill="1" applyBorder="1" applyAlignment="1"/>
    <xf numFmtId="0" fontId="21" fillId="13" borderId="1" xfId="11" applyFont="1" applyFill="1" applyBorder="1" applyAlignment="1" applyProtection="1">
      <alignment wrapText="1"/>
    </xf>
    <xf numFmtId="0" fontId="21" fillId="8" borderId="7" xfId="11" applyFont="1" applyFill="1" applyBorder="1" applyAlignment="1" applyProtection="1">
      <alignment horizontal="left"/>
    </xf>
    <xf numFmtId="0" fontId="21" fillId="8" borderId="15" xfId="11" applyFont="1" applyFill="1" applyBorder="1" applyAlignment="1" applyProtection="1">
      <alignment horizontal="left"/>
    </xf>
    <xf numFmtId="0" fontId="21" fillId="13" borderId="7" xfId="11" applyFont="1" applyFill="1" applyBorder="1" applyAlignment="1" applyProtection="1"/>
    <xf numFmtId="0" fontId="21" fillId="13" borderId="15" xfId="11" applyFont="1" applyFill="1" applyBorder="1" applyAlignment="1" applyProtection="1"/>
    <xf numFmtId="1" fontId="5" fillId="4" borderId="13" xfId="11" applyNumberFormat="1" applyFont="1" applyFill="1" applyBorder="1" applyProtection="1"/>
    <xf numFmtId="1" fontId="5" fillId="4" borderId="15" xfId="11" applyNumberFormat="1" applyFont="1" applyFill="1" applyBorder="1" applyProtection="1"/>
    <xf numFmtId="0" fontId="5" fillId="4" borderId="13" xfId="11" applyFont="1" applyFill="1" applyBorder="1" applyAlignment="1"/>
    <xf numFmtId="0" fontId="5" fillId="4" borderId="15" xfId="11" applyFont="1" applyFill="1" applyBorder="1" applyAlignment="1"/>
    <xf numFmtId="0" fontId="21" fillId="11" borderId="1" xfId="11" applyFont="1" applyFill="1" applyBorder="1" applyAlignment="1" applyProtection="1">
      <alignment horizontal="left" vertical="center" wrapText="1"/>
    </xf>
    <xf numFmtId="44" fontId="5" fillId="0" borderId="7" xfId="1" applyFont="1" applyFill="1" applyBorder="1" applyAlignment="1" applyProtection="1">
      <alignment horizontal="center" wrapText="1"/>
    </xf>
    <xf numFmtId="44" fontId="5" fillId="0" borderId="13" xfId="1" applyFont="1" applyFill="1" applyBorder="1" applyAlignment="1" applyProtection="1">
      <alignment horizontal="center" wrapText="1"/>
    </xf>
    <xf numFmtId="44" fontId="5" fillId="0" borderId="15" xfId="1" applyFont="1" applyFill="1" applyBorder="1" applyAlignment="1" applyProtection="1">
      <alignment horizontal="center" wrapText="1"/>
    </xf>
    <xf numFmtId="0" fontId="5" fillId="7" borderId="7" xfId="11" applyFont="1" applyFill="1" applyBorder="1" applyAlignment="1" applyProtection="1">
      <alignment vertical="top" wrapText="1"/>
    </xf>
    <xf numFmtId="0" fontId="5" fillId="7" borderId="13" xfId="11" applyFont="1" applyFill="1" applyBorder="1" applyAlignment="1" applyProtection="1">
      <alignment vertical="top" wrapText="1"/>
    </xf>
    <xf numFmtId="0" fontId="5" fillId="7" borderId="15" xfId="11" applyFont="1" applyFill="1" applyBorder="1" applyAlignment="1" applyProtection="1">
      <alignment vertical="top" wrapText="1"/>
    </xf>
    <xf numFmtId="0" fontId="21" fillId="8" borderId="13" xfId="11" applyFont="1" applyFill="1" applyBorder="1" applyProtection="1"/>
    <xf numFmtId="0" fontId="21" fillId="8" borderId="15" xfId="11" applyFont="1" applyFill="1" applyBorder="1" applyProtection="1"/>
    <xf numFmtId="0" fontId="21" fillId="11" borderId="0" xfId="11" applyFont="1" applyFill="1" applyBorder="1" applyAlignment="1" applyProtection="1">
      <alignment horizontal="left" wrapText="1"/>
    </xf>
    <xf numFmtId="0" fontId="20" fillId="7" borderId="13" xfId="11" applyFont="1" applyFill="1" applyBorder="1" applyAlignment="1" applyProtection="1">
      <alignment horizontal="left" vertical="top" wrapText="1"/>
    </xf>
    <xf numFmtId="0" fontId="20" fillId="7" borderId="15" xfId="11" applyFont="1" applyFill="1" applyBorder="1" applyAlignment="1" applyProtection="1">
      <alignment horizontal="left" vertical="top" wrapText="1"/>
    </xf>
    <xf numFmtId="0" fontId="5" fillId="7" borderId="7" xfId="11" applyFont="1" applyFill="1" applyBorder="1" applyAlignment="1" applyProtection="1">
      <alignment horizontal="left" vertical="top"/>
    </xf>
    <xf numFmtId="0" fontId="5" fillId="7" borderId="13" xfId="11" applyFont="1" applyFill="1" applyBorder="1" applyAlignment="1" applyProtection="1">
      <alignment horizontal="left" vertical="top"/>
    </xf>
    <xf numFmtId="0" fontId="5" fillId="7" borderId="15" xfId="11" applyFont="1" applyFill="1" applyBorder="1" applyAlignment="1" applyProtection="1">
      <alignment horizontal="left" vertical="top"/>
    </xf>
    <xf numFmtId="0" fontId="0" fillId="0" borderId="0" xfId="0" applyAlignment="1">
      <alignment horizontal="center" wrapText="1"/>
    </xf>
    <xf numFmtId="0" fontId="0" fillId="0" borderId="1" xfId="0" applyFont="1" applyFill="1" applyBorder="1" applyAlignment="1">
      <alignment horizontal="left" vertical="top"/>
    </xf>
    <xf numFmtId="44" fontId="8" fillId="0" borderId="1" xfId="1" applyFont="1" applyFill="1" applyBorder="1" applyAlignment="1">
      <alignment horizontal="right"/>
    </xf>
    <xf numFmtId="0" fontId="0" fillId="0" borderId="7" xfId="0" applyFont="1" applyFill="1" applyBorder="1" applyAlignment="1">
      <alignment horizontal="left" vertical="top"/>
    </xf>
    <xf numFmtId="44" fontId="8" fillId="0" borderId="1" xfId="1" applyFont="1" applyFill="1" applyBorder="1"/>
    <xf numFmtId="0" fontId="0" fillId="0" borderId="9" xfId="0" applyFont="1" applyFill="1" applyBorder="1" applyAlignment="1">
      <alignment horizontal="left" vertical="top"/>
    </xf>
    <xf numFmtId="44" fontId="8" fillId="0" borderId="8" xfId="1" applyFont="1" applyFill="1" applyBorder="1"/>
    <xf numFmtId="0" fontId="0" fillId="0" borderId="1" xfId="0" applyFont="1" applyFill="1" applyBorder="1" applyAlignment="1">
      <alignment horizontal="center" vertical="top"/>
    </xf>
    <xf numFmtId="44" fontId="8" fillId="17" borderId="1" xfId="1" applyFont="1" applyFill="1" applyBorder="1"/>
    <xf numFmtId="44" fontId="0" fillId="0" borderId="1" xfId="0" applyNumberFormat="1" applyFont="1" applyFill="1" applyBorder="1" applyAlignment="1">
      <alignment horizontal="left" vertical="top" wrapText="1"/>
    </xf>
    <xf numFmtId="44" fontId="0" fillId="0" borderId="8" xfId="0" applyNumberFormat="1" applyFont="1" applyFill="1" applyBorder="1" applyAlignment="1">
      <alignment horizontal="center" vertical="top"/>
    </xf>
    <xf numFmtId="44" fontId="0" fillId="0" borderId="9" xfId="0" applyNumberFormat="1" applyFont="1" applyFill="1" applyBorder="1" applyAlignment="1">
      <alignment horizontal="center" vertical="top"/>
    </xf>
    <xf numFmtId="44" fontId="0" fillId="0" borderId="5" xfId="0" applyNumberFormat="1" applyFont="1" applyFill="1" applyBorder="1" applyAlignment="1">
      <alignment horizontal="center" vertical="top"/>
    </xf>
    <xf numFmtId="44" fontId="0" fillId="0" borderId="1" xfId="0" applyNumberFormat="1" applyFont="1" applyFill="1" applyBorder="1" applyAlignment="1">
      <alignment horizontal="center" vertical="top"/>
    </xf>
    <xf numFmtId="44" fontId="0" fillId="0" borderId="10" xfId="0" applyNumberFormat="1" applyFont="1" applyFill="1" applyBorder="1" applyAlignment="1">
      <alignment horizontal="left" vertical="top" wrapText="1"/>
    </xf>
    <xf numFmtId="44" fontId="0" fillId="0" borderId="20" xfId="0" applyNumberFormat="1" applyFont="1" applyFill="1" applyBorder="1" applyAlignment="1">
      <alignment horizontal="left" vertical="top" wrapText="1"/>
    </xf>
    <xf numFmtId="44" fontId="0" fillId="0" borderId="21" xfId="0" applyNumberFormat="1" applyFont="1" applyFill="1" applyBorder="1" applyAlignment="1">
      <alignment horizontal="left" vertical="top" wrapText="1"/>
    </xf>
    <xf numFmtId="44" fontId="0" fillId="0" borderId="17" xfId="0" applyNumberFormat="1" applyFont="1" applyFill="1" applyBorder="1" applyAlignment="1">
      <alignment horizontal="left" vertical="top" wrapText="1"/>
    </xf>
    <xf numFmtId="44" fontId="0" fillId="0" borderId="16" xfId="0" applyNumberFormat="1" applyFont="1" applyFill="1" applyBorder="1" applyAlignment="1">
      <alignment horizontal="left" vertical="top" wrapText="1"/>
    </xf>
    <xf numFmtId="44" fontId="0" fillId="0" borderId="14" xfId="0" applyNumberFormat="1" applyFont="1" applyFill="1" applyBorder="1" applyAlignment="1">
      <alignment horizontal="left" vertical="top" wrapText="1"/>
    </xf>
    <xf numFmtId="44" fontId="0" fillId="0" borderId="19" xfId="0" applyNumberFormat="1" applyFont="1" applyFill="1" applyBorder="1" applyAlignment="1">
      <alignment horizontal="left" vertical="top" wrapText="1"/>
    </xf>
    <xf numFmtId="44" fontId="0" fillId="0" borderId="0" xfId="0" applyNumberFormat="1" applyFont="1" applyFill="1" applyBorder="1" applyAlignment="1">
      <alignment horizontal="left" vertical="top" wrapText="1"/>
    </xf>
    <xf numFmtId="44" fontId="0" fillId="0" borderId="18" xfId="0" applyNumberFormat="1" applyFont="1" applyFill="1" applyBorder="1" applyAlignment="1">
      <alignment horizontal="left" vertical="top" wrapText="1"/>
    </xf>
    <xf numFmtId="44" fontId="0" fillId="17" borderId="1" xfId="0" applyNumberFormat="1" applyFont="1" applyFill="1" applyBorder="1" applyAlignment="1">
      <alignment horizontal="center" vertical="top"/>
    </xf>
    <xf numFmtId="44" fontId="49" fillId="17" borderId="7" xfId="0" applyNumberFormat="1" applyFont="1" applyFill="1" applyBorder="1" applyAlignment="1">
      <alignment horizontal="center" vertical="top"/>
    </xf>
    <xf numFmtId="44" fontId="49" fillId="17" borderId="13" xfId="0" applyNumberFormat="1" applyFont="1" applyFill="1" applyBorder="1" applyAlignment="1">
      <alignment horizontal="center" vertical="top"/>
    </xf>
    <xf numFmtId="44" fontId="49" fillId="17" borderId="15" xfId="0" applyNumberFormat="1" applyFont="1" applyFill="1" applyBorder="1" applyAlignment="1">
      <alignment horizontal="center" vertical="top"/>
    </xf>
    <xf numFmtId="0" fontId="8" fillId="0" borderId="1" xfId="7" applyFont="1" applyFill="1" applyBorder="1" applyAlignment="1">
      <alignment horizontal="center" vertical="center" wrapText="1"/>
    </xf>
    <xf numFmtId="0" fontId="0" fillId="17" borderId="1" xfId="0" applyFont="1" applyFill="1" applyBorder="1" applyAlignment="1">
      <alignment horizontal="left" vertical="top"/>
    </xf>
    <xf numFmtId="0" fontId="0" fillId="18" borderId="7" xfId="0" applyFont="1" applyFill="1" applyBorder="1" applyAlignment="1">
      <alignment horizontal="left" vertical="top"/>
    </xf>
    <xf numFmtId="0" fontId="0" fillId="18" borderId="15" xfId="0" applyFont="1" applyFill="1" applyBorder="1" applyAlignment="1">
      <alignment horizontal="left" vertical="top"/>
    </xf>
    <xf numFmtId="44" fontId="0" fillId="18" borderId="1" xfId="0" applyNumberFormat="1" applyFont="1" applyFill="1" applyBorder="1" applyAlignment="1">
      <alignment horizontal="right" vertical="top"/>
    </xf>
    <xf numFmtId="0" fontId="0" fillId="15" borderId="7" xfId="0" applyFont="1" applyFill="1" applyBorder="1" applyAlignment="1">
      <alignment horizontal="left" vertical="top"/>
    </xf>
    <xf numFmtId="0" fontId="0" fillId="15" borderId="15" xfId="0" applyFont="1" applyFill="1" applyBorder="1" applyAlignment="1">
      <alignment horizontal="left" vertical="top"/>
    </xf>
    <xf numFmtId="0" fontId="0" fillId="15" borderId="7" xfId="0" applyFont="1" applyFill="1" applyBorder="1" applyAlignment="1">
      <alignment horizontal="left" vertical="top"/>
    </xf>
    <xf numFmtId="0" fontId="0" fillId="15" borderId="15" xfId="0" applyFont="1" applyFill="1" applyBorder="1" applyAlignment="1">
      <alignment horizontal="left" vertical="top"/>
    </xf>
    <xf numFmtId="0" fontId="0" fillId="15" borderId="1" xfId="0" applyFont="1" applyFill="1" applyBorder="1" applyAlignment="1">
      <alignment horizontal="left" vertical="top"/>
    </xf>
    <xf numFmtId="44" fontId="8" fillId="15" borderId="1" xfId="1" applyFont="1" applyFill="1" applyBorder="1"/>
    <xf numFmtId="0" fontId="0" fillId="18" borderId="1" xfId="0" applyFont="1" applyFill="1" applyBorder="1" applyAlignment="1">
      <alignment horizontal="left" vertical="top"/>
    </xf>
    <xf numFmtId="44" fontId="8" fillId="18" borderId="1" xfId="1" applyFont="1" applyFill="1" applyBorder="1"/>
    <xf numFmtId="44" fontId="0" fillId="18" borderId="7" xfId="0" applyNumberFormat="1" applyFont="1" applyFill="1" applyBorder="1" applyAlignment="1">
      <alignment vertical="top"/>
    </xf>
    <xf numFmtId="44" fontId="0" fillId="18" borderId="13" xfId="0" applyNumberFormat="1" applyFont="1" applyFill="1" applyBorder="1" applyAlignment="1">
      <alignment vertical="top"/>
    </xf>
    <xf numFmtId="44" fontId="0" fillId="18" borderId="15" xfId="0" applyNumberFormat="1" applyFont="1" applyFill="1" applyBorder="1" applyAlignment="1">
      <alignment vertical="top"/>
    </xf>
    <xf numFmtId="44" fontId="0" fillId="18" borderId="1" xfId="0" applyNumberFormat="1" applyFont="1" applyFill="1" applyBorder="1" applyAlignment="1">
      <alignment horizontal="right"/>
    </xf>
    <xf numFmtId="0" fontId="0" fillId="15" borderId="1" xfId="0" applyFont="1" applyFill="1" applyBorder="1" applyAlignment="1">
      <alignment horizontal="left" vertical="top" wrapText="1"/>
    </xf>
    <xf numFmtId="44" fontId="0" fillId="18" borderId="17" xfId="0" applyNumberFormat="1" applyFont="1" applyFill="1" applyBorder="1" applyAlignment="1">
      <alignment horizontal="left" vertical="top" wrapText="1"/>
    </xf>
    <xf numFmtId="44" fontId="0" fillId="18" borderId="16" xfId="0" applyNumberFormat="1" applyFont="1" applyFill="1" applyBorder="1" applyAlignment="1">
      <alignment horizontal="left" vertical="top" wrapText="1"/>
    </xf>
    <xf numFmtId="44" fontId="0" fillId="18" borderId="14" xfId="0" applyNumberFormat="1" applyFont="1" applyFill="1" applyBorder="1" applyAlignment="1">
      <alignment horizontal="left" vertical="top" wrapText="1"/>
    </xf>
    <xf numFmtId="43" fontId="0" fillId="15" borderId="1" xfId="0" applyNumberFormat="1" applyFont="1" applyFill="1" applyBorder="1" applyAlignment="1">
      <alignment horizontal="right"/>
    </xf>
    <xf numFmtId="43" fontId="0" fillId="0" borderId="1" xfId="0" applyNumberFormat="1" applyFont="1" applyFill="1" applyBorder="1" applyAlignment="1">
      <alignment horizontal="center" vertical="top"/>
    </xf>
    <xf numFmtId="43" fontId="0" fillId="15" borderId="1" xfId="0" applyNumberFormat="1" applyFont="1" applyFill="1" applyBorder="1" applyAlignment="1">
      <alignment horizontal="right" vertical="top"/>
    </xf>
    <xf numFmtId="43" fontId="0" fillId="0" borderId="8" xfId="0" applyNumberFormat="1" applyFont="1" applyFill="1" applyBorder="1" applyAlignment="1">
      <alignment horizontal="center" vertical="top"/>
    </xf>
    <xf numFmtId="43" fontId="0" fillId="0" borderId="9" xfId="0" applyNumberFormat="1" applyFont="1" applyFill="1" applyBorder="1" applyAlignment="1">
      <alignment horizontal="center" vertical="top"/>
    </xf>
    <xf numFmtId="43" fontId="0" fillId="0" borderId="5" xfId="0" applyNumberFormat="1" applyFont="1" applyFill="1" applyBorder="1" applyAlignment="1">
      <alignment horizontal="center" vertical="top"/>
    </xf>
    <xf numFmtId="43" fontId="0" fillId="0" borderId="8" xfId="0" applyNumberFormat="1" applyFont="1" applyFill="1" applyBorder="1" applyAlignment="1">
      <alignment vertical="top"/>
    </xf>
    <xf numFmtId="43" fontId="0" fillId="0" borderId="9" xfId="0" applyNumberFormat="1" applyFont="1" applyFill="1" applyBorder="1" applyAlignment="1">
      <alignment vertical="top"/>
    </xf>
    <xf numFmtId="43" fontId="0" fillId="0" borderId="5" xfId="0" applyNumberFormat="1" applyFont="1" applyFill="1" applyBorder="1" applyAlignment="1">
      <alignment vertical="top"/>
    </xf>
    <xf numFmtId="43" fontId="0" fillId="0" borderId="8" xfId="0" applyNumberFormat="1" applyFont="1" applyFill="1" applyBorder="1" applyAlignment="1">
      <alignment horizontal="center" vertical="top"/>
    </xf>
    <xf numFmtId="0" fontId="0" fillId="17" borderId="7" xfId="0" applyFont="1" applyFill="1" applyBorder="1" applyAlignment="1">
      <alignment horizontal="center" vertical="top"/>
    </xf>
    <xf numFmtId="0" fontId="0" fillId="17" borderId="13" xfId="0" applyFont="1" applyFill="1" applyBorder="1" applyAlignment="1">
      <alignment horizontal="center" vertical="top"/>
    </xf>
    <xf numFmtId="0" fontId="0" fillId="17" borderId="15" xfId="0" applyFont="1" applyFill="1" applyBorder="1" applyAlignment="1">
      <alignment horizontal="center" vertical="top"/>
    </xf>
    <xf numFmtId="44" fontId="0" fillId="17" borderId="7" xfId="0" applyNumberFormat="1" applyFont="1" applyFill="1" applyBorder="1" applyAlignment="1">
      <alignment vertical="top"/>
    </xf>
    <xf numFmtId="44" fontId="0" fillId="17" borderId="13" xfId="0" applyNumberFormat="1" applyFont="1" applyFill="1" applyBorder="1" applyAlignment="1">
      <alignment vertical="top"/>
    </xf>
    <xf numFmtId="44" fontId="0" fillId="17" borderId="15" xfId="0" applyNumberFormat="1" applyFont="1" applyFill="1" applyBorder="1" applyAlignment="1">
      <alignment vertical="top"/>
    </xf>
    <xf numFmtId="0" fontId="10" fillId="17" borderId="1" xfId="0" applyFont="1" applyFill="1" applyBorder="1" applyAlignment="1"/>
    <xf numFmtId="0" fontId="10" fillId="17" borderId="1" xfId="0" applyFont="1" applyFill="1" applyBorder="1" applyAlignment="1">
      <alignment vertical="center"/>
    </xf>
    <xf numFmtId="0" fontId="10" fillId="17" borderId="10" xfId="0" applyFont="1" applyFill="1" applyBorder="1" applyAlignment="1">
      <alignment horizontal="center" vertical="center"/>
    </xf>
    <xf numFmtId="0" fontId="10" fillId="17" borderId="20" xfId="0" applyFont="1" applyFill="1" applyBorder="1" applyAlignment="1">
      <alignment horizontal="center" vertical="center"/>
    </xf>
    <xf numFmtId="0" fontId="10" fillId="17" borderId="21" xfId="0" applyFont="1" applyFill="1" applyBorder="1" applyAlignment="1">
      <alignment horizontal="center" vertical="center"/>
    </xf>
  </cellXfs>
  <cellStyles count="13">
    <cellStyle name="Currency" xfId="1" builtinId="4"/>
    <cellStyle name="Currency 2" xfId="2"/>
    <cellStyle name="Currency 2 2" xfId="8"/>
    <cellStyle name="Hyperlink" xfId="3" builtinId="8"/>
    <cellStyle name="Normal" xfId="0" builtinId="0"/>
    <cellStyle name="Normal 2" xfId="4"/>
    <cellStyle name="Normal 2 2" xfId="9"/>
    <cellStyle name="Normal 3" xfId="5"/>
    <cellStyle name="Normal 3 2" xfId="6"/>
    <cellStyle name="Normal 3 2 2" xfId="10"/>
    <cellStyle name="Normal 3_Special Educ" xfId="12"/>
    <cellStyle name="Normal_SPED Spding Plan 2" xfId="11"/>
    <cellStyle name="Note" xfId="7" builtinId="10"/>
  </cellStyles>
  <dxfs count="0"/>
  <tableStyles count="1" defaultTableStyle="TableStyleMedium2" defaultPivotStyle="PivotStyleLight16">
    <tableStyle name="Table Style 1" pivot="0" count="0"/>
  </tableStyles>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NIE.ALBERT\AppData\Local\Microsoft\Windows\Temporary%20Internet%20Files\Content.Outlook\MY765G6N\Idea_Spending_Plan_2018-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versheet&amp;SpdingPlan"/>
      <sheetName val="4 School Location Code List"/>
      <sheetName val="5 OMB A-87"/>
      <sheetName val="6 EDGAR"/>
      <sheetName val="Sheet2"/>
    </sheetNames>
    <sheetDataSet>
      <sheetData sheetId="0"/>
      <sheetData sheetId="1"/>
      <sheetData sheetId="2">
        <row r="1">
          <cell r="A1" t="str">
            <v>Ahfachkee Indian School</v>
          </cell>
          <cell r="B1" t="str">
            <v>AADD53S020</v>
          </cell>
        </row>
        <row r="2">
          <cell r="A2" t="str">
            <v>Alamo Navajo School</v>
          </cell>
          <cell r="B2" t="str">
            <v>AADD31N270</v>
          </cell>
        </row>
        <row r="3">
          <cell r="A3" t="str">
            <v>American Horse School</v>
          </cell>
          <cell r="B3" t="str">
            <v>AADD06A020</v>
          </cell>
        </row>
        <row r="4">
          <cell r="A4" t="str">
            <v>Aneth Community School</v>
          </cell>
          <cell r="B4" t="str">
            <v>AADD32N020</v>
          </cell>
        </row>
        <row r="5">
          <cell r="A5" t="str">
            <v>Atsa' Biya' a'zh Community School</v>
          </cell>
          <cell r="B5" t="str">
            <v>AADD32N170</v>
          </cell>
        </row>
        <row r="6">
          <cell r="A6" t="str">
            <v>Baca/Dlo'ay Azhi Community School</v>
          </cell>
          <cell r="B6" t="str">
            <v>AADD31N020</v>
          </cell>
        </row>
        <row r="7">
          <cell r="A7" t="str">
            <v>Beatrice Rafferty School</v>
          </cell>
          <cell r="B7" t="str">
            <v>AADD56S020</v>
          </cell>
        </row>
        <row r="8">
          <cell r="A8" t="str">
            <v>Beclabito Day School</v>
          </cell>
          <cell r="B8" t="str">
            <v>AADD32N040</v>
          </cell>
        </row>
        <row r="9">
          <cell r="A9" t="str">
            <v>Black Mesa Community School</v>
          </cell>
          <cell r="B9" t="str">
            <v>AADD35N230</v>
          </cell>
        </row>
        <row r="10">
          <cell r="A10" t="str">
            <v>Blackwater Community School</v>
          </cell>
          <cell r="B10" t="str">
            <v>AADD57H120</v>
          </cell>
        </row>
        <row r="11">
          <cell r="A11" t="str">
            <v>Bogue Chitto Elementary School</v>
          </cell>
          <cell r="B11" t="str">
            <v>AADD78S210</v>
          </cell>
        </row>
        <row r="12">
          <cell r="A12" t="str">
            <v>Bread Springs Day School</v>
          </cell>
          <cell r="B12" t="str">
            <v>AADD31N040</v>
          </cell>
        </row>
        <row r="13">
          <cell r="A13" t="str">
            <v>Bug-O-Nay-Ge-Shig School</v>
          </cell>
          <cell r="B13" t="str">
            <v>AADD53F130</v>
          </cell>
        </row>
        <row r="14">
          <cell r="A14" t="str">
            <v>Casa Blanca Community School</v>
          </cell>
          <cell r="B14" t="str">
            <v>AADD57H130</v>
          </cell>
        </row>
        <row r="15">
          <cell r="A15" t="str">
            <v>Chemawa Indian School</v>
          </cell>
          <cell r="B15" t="str">
            <v>AADD02P020</v>
          </cell>
        </row>
        <row r="16">
          <cell r="A16" t="str">
            <v>Cherokee Central Elementary School</v>
          </cell>
          <cell r="B16" t="str">
            <v>AADD52S040</v>
          </cell>
        </row>
        <row r="17">
          <cell r="A17" t="str">
            <v>Cherokee Central High School</v>
          </cell>
          <cell r="B17" t="str">
            <v>AADD52S030</v>
          </cell>
        </row>
        <row r="18">
          <cell r="A18" t="str">
            <v>Cheyenne-Eagle Butte School</v>
          </cell>
          <cell r="B18" t="str">
            <v>AADD01A120</v>
          </cell>
        </row>
        <row r="19">
          <cell r="A19" t="str">
            <v>Chi-Chil'tah (Jones Ranch Comm School)</v>
          </cell>
          <cell r="B19" t="str">
            <v>AADD31N050</v>
          </cell>
        </row>
        <row r="20">
          <cell r="A20" t="str">
            <v>Chief Leschi School</v>
          </cell>
          <cell r="B20" t="str">
            <v>AADD10P150</v>
          </cell>
        </row>
        <row r="21">
          <cell r="A21" t="str">
            <v>Chilchinbeto Community School</v>
          </cell>
          <cell r="B21" t="str">
            <v>AADD33N020</v>
          </cell>
        </row>
        <row r="22">
          <cell r="A22" t="str">
            <v>Chitimacha Day School</v>
          </cell>
          <cell r="B22" t="str">
            <v>AADD50S090</v>
          </cell>
        </row>
        <row r="23">
          <cell r="A23" t="str">
            <v>Choctaw Central High School</v>
          </cell>
          <cell r="B23" t="str">
            <v>AADD78S230</v>
          </cell>
        </row>
        <row r="24">
          <cell r="A24" t="str">
            <v>Choctaw Central Middle School</v>
          </cell>
          <cell r="B24" t="str">
            <v>AADD78S240</v>
          </cell>
        </row>
        <row r="25">
          <cell r="A25" t="str">
            <v>Ch'ooshgai Community School</v>
          </cell>
          <cell r="B25" t="str">
            <v>AADD31N030</v>
          </cell>
        </row>
        <row r="26">
          <cell r="A26" t="str">
            <v>Circle of Life School</v>
          </cell>
          <cell r="B26" t="str">
            <v>AADD53F140</v>
          </cell>
        </row>
        <row r="27">
          <cell r="A27" t="str">
            <v>Circle of Nations - Wahpeton Indian Boarding</v>
          </cell>
          <cell r="B27" t="str">
            <v>AADD80F020</v>
          </cell>
        </row>
        <row r="28">
          <cell r="A28" t="str">
            <v>Coeur d' Alene Tribal School</v>
          </cell>
          <cell r="B28" t="str">
            <v>AADD05P020</v>
          </cell>
        </row>
        <row r="29">
          <cell r="A29" t="str">
            <v>Conehatta Elementary School</v>
          </cell>
          <cell r="B29" t="str">
            <v>AADD78S220</v>
          </cell>
        </row>
        <row r="30">
          <cell r="A30" t="str">
            <v>Cottonwood Day School</v>
          </cell>
          <cell r="B30" t="str">
            <v>AADD35N040</v>
          </cell>
        </row>
        <row r="31">
          <cell r="A31" t="str">
            <v>Cove Day School</v>
          </cell>
          <cell r="B31" t="str">
            <v>AADD32N040</v>
          </cell>
        </row>
        <row r="32">
          <cell r="A32" t="str">
            <v>Crazy Horse School</v>
          </cell>
          <cell r="B32" t="str">
            <v>AADD06A230</v>
          </cell>
        </row>
        <row r="33">
          <cell r="A33" t="str">
            <v>Crow Creek Reservation High School</v>
          </cell>
          <cell r="B33" t="str">
            <v>AADD14A040</v>
          </cell>
        </row>
        <row r="34">
          <cell r="A34" t="str">
            <v>Crow Creek Sioux Tribal Elementary School</v>
          </cell>
          <cell r="B34" t="str">
            <v>AADD14A020</v>
          </cell>
        </row>
        <row r="35">
          <cell r="A35" t="str">
            <v>Crystal Boarding School</v>
          </cell>
          <cell r="B35" t="str">
            <v>AADD36N050</v>
          </cell>
        </row>
        <row r="36">
          <cell r="A36" t="str">
            <v>Dennehotso Boarding School</v>
          </cell>
          <cell r="B36" t="str">
            <v>AADD33N040</v>
          </cell>
        </row>
        <row r="37">
          <cell r="A37" t="str">
            <v>Dibe Yazhi Habitiin Olta' (Borrego Pass )</v>
          </cell>
          <cell r="B37" t="str">
            <v>AADD34N030</v>
          </cell>
        </row>
        <row r="38">
          <cell r="A38" t="str">
            <v>Dilcon Community School</v>
          </cell>
          <cell r="B38" t="str">
            <v>AADD36N060</v>
          </cell>
        </row>
        <row r="39">
          <cell r="A39" t="str">
            <v xml:space="preserve">Dishchii'bikoh Community School (Cibecue) </v>
          </cell>
          <cell r="B39" t="str">
            <v>AADD52H110</v>
          </cell>
        </row>
        <row r="40">
          <cell r="A40" t="str">
            <v>Duckwater Shoshone Elementary</v>
          </cell>
          <cell r="B40" t="str">
            <v>AADD61J030</v>
          </cell>
        </row>
        <row r="41">
          <cell r="A41" t="str">
            <v>Dunseith Day School</v>
          </cell>
          <cell r="B41" t="str">
            <v>AADD11A020</v>
          </cell>
        </row>
        <row r="42">
          <cell r="A42" t="str">
            <v>Dzilth-Na-O-Dith-Hle Community School</v>
          </cell>
          <cell r="B42" t="str">
            <v>AADD34N240</v>
          </cell>
        </row>
        <row r="43">
          <cell r="A43" t="str">
            <v>Enemy Swim Day School</v>
          </cell>
          <cell r="B43" t="str">
            <v>AADD09A030</v>
          </cell>
        </row>
        <row r="44">
          <cell r="A44" t="str">
            <v>First Mesa Elementary School (Polacca)</v>
          </cell>
          <cell r="B44" t="str">
            <v>AADD65H110</v>
          </cell>
        </row>
        <row r="45">
          <cell r="A45" t="str">
            <v>Flandreau Indian School</v>
          </cell>
          <cell r="B45" t="str">
            <v>AADD70A020</v>
          </cell>
        </row>
        <row r="46">
          <cell r="A46" t="str">
            <v>Fond du Lac Ojibwe School</v>
          </cell>
          <cell r="B46" t="str">
            <v>AADD53F150</v>
          </cell>
        </row>
        <row r="47">
          <cell r="A47" t="str">
            <v>Gila Crossing Day School</v>
          </cell>
          <cell r="B47" t="str">
            <v>AADD57H140</v>
          </cell>
        </row>
        <row r="48">
          <cell r="A48" t="str">
            <v>Greasewood Springs Community School</v>
          </cell>
          <cell r="B48" t="str">
            <v>AADD36N080</v>
          </cell>
        </row>
        <row r="49">
          <cell r="A49" t="str">
            <v>Greyhills Academy High School</v>
          </cell>
          <cell r="B49" t="str">
            <v>AADD33N220</v>
          </cell>
        </row>
        <row r="50">
          <cell r="A50" t="str">
            <v>Hanaa'dli Community School (Huerfano)</v>
          </cell>
          <cell r="B50" t="str">
            <v>AADD34N060</v>
          </cell>
        </row>
        <row r="51">
          <cell r="A51" t="str">
            <v>Hannahville Indian School</v>
          </cell>
          <cell r="B51" t="str">
            <v>AADD60F070</v>
          </cell>
        </row>
        <row r="52">
          <cell r="A52" t="str">
            <v>Havasupai School</v>
          </cell>
          <cell r="B52" t="str">
            <v>AADD65H230</v>
          </cell>
        </row>
        <row r="53">
          <cell r="A53" t="str">
            <v>Hopi Day School</v>
          </cell>
          <cell r="B53" t="str">
            <v>AADD65H130</v>
          </cell>
        </row>
        <row r="54">
          <cell r="A54" t="str">
            <v>Hopi Jr/Sr High School</v>
          </cell>
          <cell r="B54" t="str">
            <v>AADD65H220</v>
          </cell>
        </row>
        <row r="55">
          <cell r="A55" t="str">
            <v>Hotevilla Bacavi Community School</v>
          </cell>
          <cell r="B55" t="str">
            <v>AADD65H140</v>
          </cell>
        </row>
        <row r="56">
          <cell r="A56" t="str">
            <v>Hunters Point Boarding School</v>
          </cell>
          <cell r="B56" t="str">
            <v>AADD36N110</v>
          </cell>
        </row>
        <row r="57">
          <cell r="A57" t="str">
            <v>Indian Island School</v>
          </cell>
          <cell r="B57" t="str">
            <v>AADD57S020</v>
          </cell>
        </row>
        <row r="58">
          <cell r="A58" t="str">
            <v>Indian Township School</v>
          </cell>
          <cell r="B58" t="str">
            <v>AADD55S020</v>
          </cell>
        </row>
        <row r="59">
          <cell r="A59" t="str">
            <v>Isleta Elementary School</v>
          </cell>
          <cell r="B59" t="str">
            <v>AADD20M040</v>
          </cell>
        </row>
        <row r="60">
          <cell r="A60" t="str">
            <v>Jeehdeez'a Elementary School (Low Mountain)</v>
          </cell>
          <cell r="B60" t="str">
            <v>AADD35N060</v>
          </cell>
        </row>
        <row r="61">
          <cell r="A61" t="str">
            <v>Jemez Day School</v>
          </cell>
          <cell r="B61" t="str">
            <v>AADD20M050</v>
          </cell>
        </row>
        <row r="62">
          <cell r="A62" t="str">
            <v>JKL Bahweting Anishnabe School</v>
          </cell>
          <cell r="B62" t="str">
            <v>AADD60F020</v>
          </cell>
        </row>
        <row r="63">
          <cell r="A63" t="str">
            <v>John F. Kennedy Day School</v>
          </cell>
          <cell r="B63" t="str">
            <v>AADD52H120</v>
          </cell>
        </row>
        <row r="64">
          <cell r="A64" t="str">
            <v>Jones Academy</v>
          </cell>
          <cell r="B64" t="str">
            <v>AADD09B020</v>
          </cell>
        </row>
        <row r="65">
          <cell r="A65" t="str">
            <v>Kaibeto Boarding School</v>
          </cell>
          <cell r="B65" t="str">
            <v>AADD33N070</v>
          </cell>
        </row>
        <row r="66">
          <cell r="A66" t="str">
            <v>Kayenta Community School</v>
          </cell>
          <cell r="B66" t="str">
            <v>AADD33N080</v>
          </cell>
        </row>
        <row r="67">
          <cell r="A67" t="str">
            <v>Keams Canyon Elementary School</v>
          </cell>
          <cell r="B67" t="str">
            <v>AADD65H210</v>
          </cell>
        </row>
        <row r="68">
          <cell r="A68" t="str">
            <v>Kha'poe School (Santa Clara)</v>
          </cell>
          <cell r="B68" t="str">
            <v>AADD25M160</v>
          </cell>
        </row>
        <row r="69">
          <cell r="A69" t="str">
            <v>Kickapoo Nation School</v>
          </cell>
          <cell r="B69" t="str">
            <v>AADD04B060</v>
          </cell>
        </row>
        <row r="70">
          <cell r="A70" t="str">
            <v>Kin Dah Lich'i Olta</v>
          </cell>
          <cell r="B70" t="str">
            <v>AADD36N140</v>
          </cell>
        </row>
        <row r="71">
          <cell r="A71" t="str">
            <v>Lac Courte Oreilles Ojibwa School</v>
          </cell>
          <cell r="B71" t="str">
            <v>AADD55F140</v>
          </cell>
        </row>
        <row r="72">
          <cell r="A72" t="str">
            <v>Laguna Elementary School</v>
          </cell>
          <cell r="B72" t="str">
            <v>AADD21M020</v>
          </cell>
        </row>
        <row r="73">
          <cell r="A73" t="str">
            <v>Laguna Middle School</v>
          </cell>
          <cell r="B73" t="str">
            <v>AADD21M030</v>
          </cell>
        </row>
        <row r="74">
          <cell r="A74" t="str">
            <v>Lake Valley Navajo School</v>
          </cell>
          <cell r="B74" t="str">
            <v>AADD34N100</v>
          </cell>
        </row>
        <row r="75">
          <cell r="A75" t="str">
            <v>Leupp School, Inc.</v>
          </cell>
          <cell r="B75" t="str">
            <v>AADD33N090</v>
          </cell>
        </row>
        <row r="76">
          <cell r="A76" t="str">
            <v>Little Singer Community School</v>
          </cell>
          <cell r="B76" t="str">
            <v>AADD33N240</v>
          </cell>
        </row>
        <row r="77">
          <cell r="A77" t="str">
            <v>Little Wound School</v>
          </cell>
          <cell r="B77" t="str">
            <v>AADD06A050</v>
          </cell>
        </row>
        <row r="78">
          <cell r="A78" t="str">
            <v>Loneman Day School</v>
          </cell>
          <cell r="B78" t="str">
            <v>AADD06A130</v>
          </cell>
        </row>
        <row r="79">
          <cell r="A79" t="str">
            <v>Lower Brule Day School</v>
          </cell>
          <cell r="B79" t="str">
            <v>AADD15A020</v>
          </cell>
        </row>
        <row r="80">
          <cell r="A80" t="str">
            <v>Lukachukai Community School</v>
          </cell>
          <cell r="B80" t="str">
            <v>AADD35N070</v>
          </cell>
        </row>
        <row r="81">
          <cell r="A81" t="str">
            <v>Lummi High School</v>
          </cell>
          <cell r="B81" t="str">
            <v>AADD10P170</v>
          </cell>
        </row>
        <row r="82">
          <cell r="A82" t="str">
            <v>Lummi Tribal School System</v>
          </cell>
          <cell r="B82" t="str">
            <v>AADD10P140</v>
          </cell>
        </row>
        <row r="83">
          <cell r="A83" t="str">
            <v>Mandaree Day School</v>
          </cell>
          <cell r="B83" t="str">
            <v>AADD11A130</v>
          </cell>
        </row>
        <row r="84">
          <cell r="A84" t="str">
            <v>Many Farms Community School</v>
          </cell>
          <cell r="B84" t="str">
            <v>AADD35N200</v>
          </cell>
        </row>
        <row r="85">
          <cell r="A85" t="str">
            <v>Many Farms High School</v>
          </cell>
          <cell r="B85" t="str">
            <v>AADD35N210</v>
          </cell>
        </row>
        <row r="86">
          <cell r="A86" t="str">
            <v>Mariano Lake Community School</v>
          </cell>
          <cell r="B86" t="str">
            <v>AADD34N120</v>
          </cell>
        </row>
        <row r="87">
          <cell r="A87" t="str">
            <v>Marty Indian School</v>
          </cell>
          <cell r="B87" t="str">
            <v>AADD07A120</v>
          </cell>
        </row>
        <row r="88">
          <cell r="A88" t="str">
            <v>Menominee Tribal School</v>
          </cell>
          <cell r="B88" t="str">
            <v>AADD58F040</v>
          </cell>
        </row>
        <row r="89">
          <cell r="A89" t="str">
            <v>Mescalero Apache School</v>
          </cell>
          <cell r="B89" t="str">
            <v>AADD20M300</v>
          </cell>
        </row>
        <row r="90">
          <cell r="A90" t="str">
            <v>Meskwaki Settlement School</v>
          </cell>
          <cell r="B90" t="str">
            <v>AADD51F020</v>
          </cell>
        </row>
        <row r="91">
          <cell r="A91" t="str">
            <v>Miccosukee Indian School</v>
          </cell>
          <cell r="B91" t="str">
            <v>AADD54S020</v>
          </cell>
        </row>
        <row r="92">
          <cell r="A92" t="str">
            <v>Moencopi Day School</v>
          </cell>
          <cell r="B92" t="str">
            <v>AADD65H150</v>
          </cell>
        </row>
        <row r="93">
          <cell r="A93" t="str">
            <v>Muckleshoot Tribal School</v>
          </cell>
          <cell r="B93" t="str">
            <v>AADD10P160</v>
          </cell>
        </row>
        <row r="94">
          <cell r="A94" t="str">
            <v>Naa Tsis 'Ana Comm School (Navajo Mtn)</v>
          </cell>
          <cell r="B94" t="str">
            <v>AADD33N110</v>
          </cell>
        </row>
        <row r="95">
          <cell r="A95" t="str">
            <v>Na'Neelzhiin Ji Olta (Torreon)</v>
          </cell>
          <cell r="B95" t="str">
            <v>AADD34N180</v>
          </cell>
        </row>
        <row r="96">
          <cell r="A96" t="str">
            <v>Navajo Preparatory School</v>
          </cell>
          <cell r="B96" t="str">
            <v>AADD32N200</v>
          </cell>
        </row>
        <row r="97">
          <cell r="A97" t="str">
            <v>Nay-Ah-Shing School</v>
          </cell>
          <cell r="B97" t="str">
            <v>AADD53F180</v>
          </cell>
        </row>
        <row r="98">
          <cell r="A98" t="str">
            <v>Nazlini Community School</v>
          </cell>
          <cell r="B98" t="str">
            <v>AADD35N090</v>
          </cell>
        </row>
        <row r="99">
          <cell r="A99" t="str">
            <v>Nenahnezad Community School</v>
          </cell>
          <cell r="B99" t="str">
            <v>AADD32N060</v>
          </cell>
        </row>
        <row r="100">
          <cell r="A100" t="str">
            <v>Noli School</v>
          </cell>
          <cell r="B100" t="str">
            <v>AADD54J020</v>
          </cell>
        </row>
        <row r="101">
          <cell r="A101" t="str">
            <v>Northern Cheyenne Tribal School</v>
          </cell>
          <cell r="B101" t="str">
            <v>AADD57C040</v>
          </cell>
        </row>
        <row r="102">
          <cell r="A102" t="str">
            <v>Ohkay Owingeh Community School</v>
          </cell>
          <cell r="B102" t="str">
            <v>AADD25M140</v>
          </cell>
        </row>
        <row r="103">
          <cell r="A103" t="str">
            <v>Ojibwa Indian School</v>
          </cell>
          <cell r="B103" t="str">
            <v>AADD11A080</v>
          </cell>
        </row>
        <row r="104">
          <cell r="A104" t="str">
            <v>Ojo Encino Day School</v>
          </cell>
          <cell r="B104" t="str">
            <v>AADD34N130</v>
          </cell>
        </row>
        <row r="105">
          <cell r="A105" t="str">
            <v>Oneida Nation Elementary School</v>
          </cell>
          <cell r="B105" t="str">
            <v>AADD55F150</v>
          </cell>
        </row>
        <row r="106">
          <cell r="A106" t="str">
            <v>Paschal Sherman Indian School</v>
          </cell>
          <cell r="B106" t="str">
            <v>AADD03P020</v>
          </cell>
        </row>
        <row r="107">
          <cell r="A107" t="str">
            <v>Pearl River Elementary School</v>
          </cell>
          <cell r="B107" t="str">
            <v>AADD78S250</v>
          </cell>
        </row>
        <row r="108">
          <cell r="A108" t="str">
            <v>Pierre Indian Learning Center</v>
          </cell>
          <cell r="B108" t="str">
            <v>AADD01A140</v>
          </cell>
        </row>
        <row r="109">
          <cell r="A109" t="str">
            <v>Pine Hill Schools</v>
          </cell>
          <cell r="B109" t="str">
            <v>AADD20M290</v>
          </cell>
        </row>
        <row r="110">
          <cell r="A110" t="str">
            <v>Pine Ridge School</v>
          </cell>
          <cell r="B110" t="str">
            <v>AADD06A160</v>
          </cell>
        </row>
        <row r="111">
          <cell r="A111" t="str">
            <v>Pine Springs Day School</v>
          </cell>
          <cell r="B111" t="str">
            <v>AADD36N180</v>
          </cell>
        </row>
        <row r="112">
          <cell r="A112" t="str">
            <v>Pinon Community School</v>
          </cell>
          <cell r="B112" t="str">
            <v>AADD35N100</v>
          </cell>
        </row>
        <row r="113">
          <cell r="A113" t="str">
            <v>Porcupine Day School</v>
          </cell>
          <cell r="B113" t="str">
            <v>AADD06A180</v>
          </cell>
        </row>
        <row r="114">
          <cell r="A114" t="str">
            <v>Pueblo Pintado Community School</v>
          </cell>
          <cell r="B114" t="str">
            <v>AADD34N150</v>
          </cell>
        </row>
        <row r="115">
          <cell r="A115" t="str">
            <v>Pyramid Lake High School</v>
          </cell>
          <cell r="B115" t="str">
            <v>AADD61J020</v>
          </cell>
        </row>
        <row r="116">
          <cell r="A116" t="str">
            <v>Quileute Tribal School</v>
          </cell>
          <cell r="B116" t="str">
            <v>AADD10P020</v>
          </cell>
        </row>
        <row r="117">
          <cell r="A117" t="str">
            <v>Red Rock Day School</v>
          </cell>
          <cell r="B117" t="str">
            <v>AADD32N070</v>
          </cell>
        </row>
        <row r="118">
          <cell r="A118" t="str">
            <v>Red Water Elementary School</v>
          </cell>
          <cell r="B118" t="str">
            <v>AADD78S130</v>
          </cell>
        </row>
        <row r="119">
          <cell r="A119" t="str">
            <v>Riverside Indian School</v>
          </cell>
          <cell r="B119" t="str">
            <v>AADD01B020</v>
          </cell>
        </row>
        <row r="120">
          <cell r="A120" t="str">
            <v>Rock Creek Grant School</v>
          </cell>
          <cell r="B120" t="str">
            <v>AADD10A030</v>
          </cell>
        </row>
        <row r="121">
          <cell r="A121" t="str">
            <v>Rock Point Community School</v>
          </cell>
          <cell r="B121" t="str">
            <v>AADD35N110</v>
          </cell>
        </row>
        <row r="122">
          <cell r="A122" t="str">
            <v>Rocky Ridge Boarding School</v>
          </cell>
          <cell r="B122" t="str">
            <v>AADD33N150</v>
          </cell>
        </row>
        <row r="123">
          <cell r="A123" t="str">
            <v>Rough Rock Community School</v>
          </cell>
          <cell r="B123" t="str">
            <v>AADD35N120</v>
          </cell>
        </row>
        <row r="124">
          <cell r="A124" t="str">
            <v>Salt River Elementary School</v>
          </cell>
          <cell r="B124" t="str">
            <v>AADD57H190</v>
          </cell>
        </row>
        <row r="125">
          <cell r="A125" t="str">
            <v>San Felipe Pueblo Elementary</v>
          </cell>
          <cell r="B125" t="str">
            <v>AADD20M120</v>
          </cell>
        </row>
        <row r="126">
          <cell r="A126" t="str">
            <v>San Ildefonso Day School</v>
          </cell>
          <cell r="B126" t="str">
            <v>AADD25M130</v>
          </cell>
        </row>
        <row r="127">
          <cell r="A127" t="str">
            <v>San Simon School</v>
          </cell>
          <cell r="B127" t="str">
            <v>AADD54H220</v>
          </cell>
        </row>
        <row r="128">
          <cell r="A128" t="str">
            <v>Sanostee Day School</v>
          </cell>
          <cell r="B128" t="str">
            <v>AADD32N090</v>
          </cell>
        </row>
        <row r="129">
          <cell r="A129" t="str">
            <v>Santa Fe Indian School</v>
          </cell>
          <cell r="B129" t="str">
            <v>AADD25M320</v>
          </cell>
        </row>
        <row r="130">
          <cell r="A130" t="str">
            <v>Santa Rosa Boarding School</v>
          </cell>
          <cell r="B130" t="str">
            <v>AADD54H210</v>
          </cell>
        </row>
        <row r="131">
          <cell r="A131" t="str">
            <v>Santa Rosa Ranch School</v>
          </cell>
          <cell r="B131" t="str">
            <v>AADD54H110</v>
          </cell>
        </row>
        <row r="132">
          <cell r="A132" t="str">
            <v>Seba Dalkai Boarding School</v>
          </cell>
          <cell r="B132" t="str">
            <v>AADD36N190</v>
          </cell>
        </row>
        <row r="133">
          <cell r="A133" t="str">
            <v>Second Mesa Day School</v>
          </cell>
          <cell r="B133" t="str">
            <v>AADD65H120</v>
          </cell>
        </row>
        <row r="134">
          <cell r="A134" t="str">
            <v>Sequoyah High School</v>
          </cell>
          <cell r="B134" t="str">
            <v>AADD08B020</v>
          </cell>
        </row>
        <row r="135">
          <cell r="A135" t="str">
            <v xml:space="preserve">Sevier School District </v>
          </cell>
          <cell r="B135" t="str">
            <v>AADD33N250</v>
          </cell>
        </row>
        <row r="136">
          <cell r="A136" t="str">
            <v>Sherman Indian High School</v>
          </cell>
          <cell r="B136" t="str">
            <v>AADD60J020</v>
          </cell>
        </row>
        <row r="137">
          <cell r="A137" t="str">
            <v>Shiprock Northwest High School</v>
          </cell>
          <cell r="B137" t="str">
            <v>AADD32N150</v>
          </cell>
        </row>
        <row r="138">
          <cell r="A138" t="str">
            <v>Shonto Preparatory School</v>
          </cell>
          <cell r="B138" t="str">
            <v>AADD33N160</v>
          </cell>
        </row>
        <row r="139">
          <cell r="A139" t="str">
            <v>Shoshone-Bannock School District 512</v>
          </cell>
          <cell r="B139" t="str">
            <v>AADD04C020</v>
          </cell>
        </row>
        <row r="140">
          <cell r="A140" t="str">
            <v>Sitting Bull (Little Eagle) School</v>
          </cell>
          <cell r="B140" t="str">
            <v>AADD10A050</v>
          </cell>
        </row>
        <row r="141">
          <cell r="A141" t="str">
            <v>Sky City Community School</v>
          </cell>
          <cell r="B141" t="str">
            <v>AADD20M020</v>
          </cell>
        </row>
        <row r="142">
          <cell r="A142" t="str">
            <v>St Francis Indian School</v>
          </cell>
          <cell r="B142" t="str">
            <v>AADD07A090</v>
          </cell>
        </row>
        <row r="143">
          <cell r="A143" t="str">
            <v>St Stephens Indian School</v>
          </cell>
          <cell r="B143" t="str">
            <v>AADD58C100</v>
          </cell>
        </row>
        <row r="144">
          <cell r="A144" t="str">
            <v>Standing Pine Elementary School</v>
          </cell>
          <cell r="B144" t="str">
            <v>AADD78S140</v>
          </cell>
        </row>
        <row r="145">
          <cell r="A145" t="str">
            <v>Standing Rock Community Schools</v>
          </cell>
          <cell r="B145" t="str">
            <v>AADD10A080</v>
          </cell>
        </row>
        <row r="146">
          <cell r="A146" t="str">
            <v>Takini School</v>
          </cell>
          <cell r="B146" t="str">
            <v>AADD01A050</v>
          </cell>
        </row>
        <row r="147">
          <cell r="A147" t="str">
            <v>Taos Day School</v>
          </cell>
          <cell r="B147" t="str">
            <v>AADD25M190</v>
          </cell>
        </row>
        <row r="148">
          <cell r="A148" t="str">
            <v>Tate Topa Tribal School (Four Winds)</v>
          </cell>
          <cell r="B148" t="str">
            <v>AADD09A070</v>
          </cell>
        </row>
        <row r="149">
          <cell r="A149" t="str">
            <v>Te Tsu Geh Oweenge</v>
          </cell>
          <cell r="B149" t="str">
            <v>AADD25M200</v>
          </cell>
        </row>
        <row r="150">
          <cell r="A150" t="str">
            <v>Theodore Jamerson Elementary School</v>
          </cell>
          <cell r="B150" t="str">
            <v>AADD10A100</v>
          </cell>
        </row>
        <row r="151">
          <cell r="A151" t="str">
            <v>Theodore Roosevelt School</v>
          </cell>
          <cell r="B151" t="str">
            <v>AADD52H210</v>
          </cell>
        </row>
        <row r="152">
          <cell r="A152" t="str">
            <v>T'iis Nazbas Community School</v>
          </cell>
          <cell r="B152" t="str">
            <v>AADD32N100</v>
          </cell>
        </row>
        <row r="153">
          <cell r="A153" t="str">
            <v>T'iists'ozi'bi'olta (Crownpoint)</v>
          </cell>
          <cell r="B153" t="str">
            <v>AADD34N230</v>
          </cell>
        </row>
        <row r="154">
          <cell r="A154" t="str">
            <v>Tiospa Zina Tribal School</v>
          </cell>
          <cell r="B154" t="str">
            <v>AADD09A050</v>
          </cell>
        </row>
        <row r="155">
          <cell r="A155" t="str">
            <v>Tiospaye Topa School</v>
          </cell>
          <cell r="B155" t="str">
            <v>AADD01A150</v>
          </cell>
        </row>
        <row r="156">
          <cell r="A156" t="str">
            <v>Tohaali' Community School</v>
          </cell>
          <cell r="B156" t="str">
            <v>AADD31N110</v>
          </cell>
        </row>
        <row r="157">
          <cell r="A157" t="str">
            <v>To'hajiilee'he (Canoncito)</v>
          </cell>
          <cell r="B157" t="str">
            <v>AADD31N250</v>
          </cell>
        </row>
        <row r="158">
          <cell r="A158" t="str">
            <v>Tohono O'odham High School</v>
          </cell>
          <cell r="B158" t="str">
            <v>AADD54H250</v>
          </cell>
        </row>
        <row r="159">
          <cell r="A159" t="str">
            <v>Tonalea School (Red Lake)</v>
          </cell>
          <cell r="B159" t="str">
            <v>AADD33N130</v>
          </cell>
        </row>
        <row r="160">
          <cell r="A160" t="str">
            <v>Tse'ii'ahi' Community School (Standing Rock)</v>
          </cell>
          <cell r="B160" t="str">
            <v>AADD34N160</v>
          </cell>
        </row>
        <row r="161">
          <cell r="A161" t="str">
            <v>T'siya Elem &amp; Mid Sch (Zia )</v>
          </cell>
          <cell r="B161" t="str">
            <v>AADD20M220</v>
          </cell>
        </row>
        <row r="162">
          <cell r="A162" t="str">
            <v>Tuba City Boarding School</v>
          </cell>
          <cell r="B162" t="str">
            <v>AADD33N190</v>
          </cell>
        </row>
        <row r="163">
          <cell r="A163" t="str">
            <v>Tucker Elementary School</v>
          </cell>
          <cell r="B163" t="str">
            <v>AADD78S150</v>
          </cell>
        </row>
        <row r="164">
          <cell r="A164" t="str">
            <v>Turtle Mountain Elementary School</v>
          </cell>
          <cell r="B164" t="str">
            <v>AADD11A090</v>
          </cell>
        </row>
        <row r="165">
          <cell r="A165" t="str">
            <v>Turtle Mountain High School</v>
          </cell>
          <cell r="B165" t="str">
            <v>AADD11A110</v>
          </cell>
        </row>
        <row r="166">
          <cell r="A166" t="str">
            <v>Turtle Mountain Middle School</v>
          </cell>
          <cell r="B166" t="str">
            <v>AADD11A100</v>
          </cell>
        </row>
        <row r="167">
          <cell r="A167" t="str">
            <v>Twin Buttes Day School</v>
          </cell>
          <cell r="B167" t="str">
            <v>AADD11A140</v>
          </cell>
        </row>
        <row r="168">
          <cell r="A168" t="str">
            <v>Two Eagle River School</v>
          </cell>
          <cell r="B168" t="str">
            <v>AADD13C020</v>
          </cell>
        </row>
        <row r="169">
          <cell r="A169" t="str">
            <v>Wa He Lut Indian School</v>
          </cell>
          <cell r="B169" t="str">
            <v>AADD10P130</v>
          </cell>
        </row>
        <row r="170">
          <cell r="A170" t="str">
            <v>White Shield School</v>
          </cell>
          <cell r="B170" t="str">
            <v>AADD11A150</v>
          </cell>
        </row>
        <row r="171">
          <cell r="A171" t="str">
            <v>Wide Ruins Community School</v>
          </cell>
          <cell r="B171" t="str">
            <v>AADD36N240</v>
          </cell>
        </row>
        <row r="172">
          <cell r="A172" t="str">
            <v>Wingate Elementary School</v>
          </cell>
          <cell r="B172" t="str">
            <v>AADD31N200</v>
          </cell>
        </row>
        <row r="173">
          <cell r="A173" t="str">
            <v>Wingate High School</v>
          </cell>
          <cell r="B173" t="str">
            <v>AADD31N210</v>
          </cell>
        </row>
        <row r="174">
          <cell r="A174" t="str">
            <v>Wounded Knee District School</v>
          </cell>
          <cell r="B174" t="str">
            <v>AADD06A060</v>
          </cell>
        </row>
        <row r="175">
          <cell r="A175" t="str">
            <v>Yakama Nation Tribal School</v>
          </cell>
          <cell r="B175" t="str">
            <v>AADD11P200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ie.edu/cs/groups/xbie/documents/text/idc014961.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whitehouse.gov/omb/circulars_a087_2004" TargetMode="External"/><Relationship Id="rId13" Type="http://schemas.openxmlformats.org/officeDocument/2006/relationships/hyperlink" Target="http://www.whitehouse.gov/omb/circulars_a087_2004" TargetMode="External"/><Relationship Id="rId18" Type="http://schemas.openxmlformats.org/officeDocument/2006/relationships/hyperlink" Target="http://www.whitehouse.gov/omb/circulars_a087_2004" TargetMode="External"/><Relationship Id="rId26" Type="http://schemas.openxmlformats.org/officeDocument/2006/relationships/hyperlink" Target="http://www.whitehouse.gov/omb/circulars_a087_2004" TargetMode="External"/><Relationship Id="rId39" Type="http://schemas.openxmlformats.org/officeDocument/2006/relationships/hyperlink" Target="http://www.whitehouse.gov/omb/circulars_a087_2004" TargetMode="External"/><Relationship Id="rId3" Type="http://schemas.openxmlformats.org/officeDocument/2006/relationships/hyperlink" Target="http://www.whitehouse.gov/omb/circulars_a087_2004" TargetMode="External"/><Relationship Id="rId21" Type="http://schemas.openxmlformats.org/officeDocument/2006/relationships/hyperlink" Target="http://www.whitehouse.gov/omb/circulars_a087_2004" TargetMode="External"/><Relationship Id="rId34" Type="http://schemas.openxmlformats.org/officeDocument/2006/relationships/hyperlink" Target="http://www.whitehouse.gov/omb/circulars_a087_2004" TargetMode="External"/><Relationship Id="rId42" Type="http://schemas.openxmlformats.org/officeDocument/2006/relationships/hyperlink" Target="http://www.whitehouse.gov/omb/circulars_a087_2004" TargetMode="External"/><Relationship Id="rId7" Type="http://schemas.openxmlformats.org/officeDocument/2006/relationships/hyperlink" Target="http://www.whitehouse.gov/omb/circulars_a087_2004" TargetMode="External"/><Relationship Id="rId12" Type="http://schemas.openxmlformats.org/officeDocument/2006/relationships/hyperlink" Target="http://www.whitehouse.gov/omb/circulars_a087_2004" TargetMode="External"/><Relationship Id="rId17" Type="http://schemas.openxmlformats.org/officeDocument/2006/relationships/hyperlink" Target="http://www.whitehouse.gov/omb/circulars_a087_2004" TargetMode="External"/><Relationship Id="rId25" Type="http://schemas.openxmlformats.org/officeDocument/2006/relationships/hyperlink" Target="http://www.whitehouse.gov/omb/circulars_a087_2004" TargetMode="External"/><Relationship Id="rId33" Type="http://schemas.openxmlformats.org/officeDocument/2006/relationships/hyperlink" Target="http://www.whitehouse.gov/omb/circulars_a087_2004" TargetMode="External"/><Relationship Id="rId38" Type="http://schemas.openxmlformats.org/officeDocument/2006/relationships/hyperlink" Target="http://www.whitehouse.gov/omb/circulars_a087_2004" TargetMode="External"/><Relationship Id="rId2" Type="http://schemas.openxmlformats.org/officeDocument/2006/relationships/hyperlink" Target="http://www.whitehouse.gov/omb/circulars_a087_2004" TargetMode="External"/><Relationship Id="rId16" Type="http://schemas.openxmlformats.org/officeDocument/2006/relationships/hyperlink" Target="http://www.whitehouse.gov/omb/circulars_a087_2004" TargetMode="External"/><Relationship Id="rId20" Type="http://schemas.openxmlformats.org/officeDocument/2006/relationships/hyperlink" Target="http://www.whitehouse.gov/omb/circulars_a087_2004" TargetMode="External"/><Relationship Id="rId29" Type="http://schemas.openxmlformats.org/officeDocument/2006/relationships/hyperlink" Target="http://www.whitehouse.gov/omb/circulars_a087_2004" TargetMode="External"/><Relationship Id="rId41" Type="http://schemas.openxmlformats.org/officeDocument/2006/relationships/hyperlink" Target="http://www.whitehouse.gov/omb/circulars_a087_2004" TargetMode="External"/><Relationship Id="rId1" Type="http://schemas.openxmlformats.org/officeDocument/2006/relationships/hyperlink" Target="http://www.whitehouse.gov/omb/circulars_a087_2004" TargetMode="External"/><Relationship Id="rId6" Type="http://schemas.openxmlformats.org/officeDocument/2006/relationships/hyperlink" Target="http://www.whitehouse.gov/omb/circulars_a087_2004" TargetMode="External"/><Relationship Id="rId11" Type="http://schemas.openxmlformats.org/officeDocument/2006/relationships/hyperlink" Target="http://www.whitehouse.gov/omb/circulars_a087_2004" TargetMode="External"/><Relationship Id="rId24" Type="http://schemas.openxmlformats.org/officeDocument/2006/relationships/hyperlink" Target="http://www.whitehouse.gov/omb/circulars_a087_2004" TargetMode="External"/><Relationship Id="rId32" Type="http://schemas.openxmlformats.org/officeDocument/2006/relationships/hyperlink" Target="http://www.whitehouse.gov/omb/circulars_a087_2004" TargetMode="External"/><Relationship Id="rId37" Type="http://schemas.openxmlformats.org/officeDocument/2006/relationships/hyperlink" Target="http://www.whitehouse.gov/omb/circulars_a087_2004" TargetMode="External"/><Relationship Id="rId40" Type="http://schemas.openxmlformats.org/officeDocument/2006/relationships/hyperlink" Target="http://www.whitehouse.gov/omb/circulars_a087_2004" TargetMode="External"/><Relationship Id="rId45" Type="http://schemas.openxmlformats.org/officeDocument/2006/relationships/printerSettings" Target="../printerSettings/printerSettings4.bin"/><Relationship Id="rId5" Type="http://schemas.openxmlformats.org/officeDocument/2006/relationships/hyperlink" Target="http://www.whitehouse.gov/omb/circulars_a087_2004" TargetMode="External"/><Relationship Id="rId15" Type="http://schemas.openxmlformats.org/officeDocument/2006/relationships/hyperlink" Target="http://www.whitehouse.gov/omb/circulars_a087_2004" TargetMode="External"/><Relationship Id="rId23" Type="http://schemas.openxmlformats.org/officeDocument/2006/relationships/hyperlink" Target="http://www.whitehouse.gov/omb/circulars_a087_2004" TargetMode="External"/><Relationship Id="rId28" Type="http://schemas.openxmlformats.org/officeDocument/2006/relationships/hyperlink" Target="http://www.whitehouse.gov/omb/circulars_a087_2004" TargetMode="External"/><Relationship Id="rId36" Type="http://schemas.openxmlformats.org/officeDocument/2006/relationships/hyperlink" Target="http://www.whitehouse.gov/omb/circulars_a087_2004" TargetMode="External"/><Relationship Id="rId10" Type="http://schemas.openxmlformats.org/officeDocument/2006/relationships/hyperlink" Target="http://www.whitehouse.gov/omb/circulars_a087_2004" TargetMode="External"/><Relationship Id="rId19" Type="http://schemas.openxmlformats.org/officeDocument/2006/relationships/hyperlink" Target="http://www.whitehouse.gov/omb/circulars_a087_2004" TargetMode="External"/><Relationship Id="rId31" Type="http://schemas.openxmlformats.org/officeDocument/2006/relationships/hyperlink" Target="http://www.whitehouse.gov/omb/circulars_a087_2004" TargetMode="External"/><Relationship Id="rId44" Type="http://schemas.openxmlformats.org/officeDocument/2006/relationships/hyperlink" Target="http://www.whitehouse.gov/omb/circulars_a087_2004" TargetMode="External"/><Relationship Id="rId4" Type="http://schemas.openxmlformats.org/officeDocument/2006/relationships/hyperlink" Target="http://www.whitehouse.gov/omb/circulars_a087_2004" TargetMode="External"/><Relationship Id="rId9" Type="http://schemas.openxmlformats.org/officeDocument/2006/relationships/hyperlink" Target="http://www.whitehouse.gov/omb/circulars_a087_2004" TargetMode="External"/><Relationship Id="rId14" Type="http://schemas.openxmlformats.org/officeDocument/2006/relationships/hyperlink" Target="http://www.whitehouse.gov/omb/circulars_a087_2004" TargetMode="External"/><Relationship Id="rId22" Type="http://schemas.openxmlformats.org/officeDocument/2006/relationships/hyperlink" Target="http://www.whitehouse.gov/omb/circulars_a087_2004" TargetMode="External"/><Relationship Id="rId27" Type="http://schemas.openxmlformats.org/officeDocument/2006/relationships/hyperlink" Target="http://www.whitehouse.gov/omb/circulars_a087_2004" TargetMode="External"/><Relationship Id="rId30" Type="http://schemas.openxmlformats.org/officeDocument/2006/relationships/hyperlink" Target="http://www.whitehouse.gov/omb/circulars_a087_2004" TargetMode="External"/><Relationship Id="rId35" Type="http://schemas.openxmlformats.org/officeDocument/2006/relationships/hyperlink" Target="http://www.whitehouse.gov/omb/circulars_a087_2004" TargetMode="External"/><Relationship Id="rId43" Type="http://schemas.openxmlformats.org/officeDocument/2006/relationships/hyperlink" Target="http://www.whitehouse.gov/omb/circulars_a087_2004"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2.ed.gov/policy/fund/reg/edgarReg/edgar.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59"/>
  <sheetViews>
    <sheetView tabSelected="1" workbookViewId="0">
      <selection activeCell="D25" sqref="D25:H26"/>
    </sheetView>
  </sheetViews>
  <sheetFormatPr defaultRowHeight="15" x14ac:dyDescent="0.25"/>
  <cols>
    <col min="1" max="1" width="29" customWidth="1"/>
    <col min="2" max="2" width="13.42578125" customWidth="1"/>
    <col min="3" max="3" width="16.7109375" customWidth="1"/>
    <col min="4" max="4" width="56.42578125" customWidth="1"/>
  </cols>
  <sheetData>
    <row r="1" spans="1:8" ht="18.75" x14ac:dyDescent="0.25">
      <c r="A1" s="149" t="s">
        <v>601</v>
      </c>
      <c r="B1" s="149"/>
      <c r="C1" s="149"/>
      <c r="D1" s="149"/>
      <c r="E1" s="149"/>
      <c r="F1" s="149"/>
      <c r="G1" s="149"/>
      <c r="H1" s="149"/>
    </row>
    <row r="2" spans="1:8" x14ac:dyDescent="0.25">
      <c r="A2" s="296" t="s">
        <v>523</v>
      </c>
      <c r="B2" s="297"/>
      <c r="C2" s="298"/>
      <c r="D2" s="299"/>
      <c r="E2" s="300"/>
      <c r="F2" s="300"/>
      <c r="G2" s="300"/>
      <c r="H2" s="301"/>
    </row>
    <row r="3" spans="1:8" x14ac:dyDescent="0.25">
      <c r="A3" s="265" t="s">
        <v>8</v>
      </c>
      <c r="B3" s="265"/>
      <c r="C3" s="265"/>
      <c r="D3" s="265"/>
      <c r="E3" s="265"/>
      <c r="F3" s="265"/>
      <c r="G3" s="265"/>
      <c r="H3" s="265"/>
    </row>
    <row r="4" spans="1:8" x14ac:dyDescent="0.25">
      <c r="A4" s="302" t="s">
        <v>6</v>
      </c>
      <c r="B4" s="303" t="s">
        <v>7</v>
      </c>
      <c r="C4" s="303" t="s">
        <v>5</v>
      </c>
      <c r="D4" s="304" t="s">
        <v>603</v>
      </c>
      <c r="E4" s="305"/>
      <c r="F4" s="305"/>
      <c r="G4" s="305"/>
      <c r="H4" s="306"/>
    </row>
    <row r="5" spans="1:8" x14ac:dyDescent="0.25">
      <c r="A5" s="270" t="s">
        <v>524</v>
      </c>
      <c r="B5" s="271"/>
      <c r="C5" s="288">
        <f>SUM(B6:B9)</f>
        <v>0</v>
      </c>
      <c r="D5" s="247"/>
      <c r="E5" s="247"/>
      <c r="F5" s="247"/>
      <c r="G5" s="247"/>
      <c r="H5" s="247"/>
    </row>
    <row r="6" spans="1:8" x14ac:dyDescent="0.25">
      <c r="A6" s="239"/>
      <c r="B6" s="240"/>
      <c r="C6" s="289"/>
      <c r="D6" s="247"/>
      <c r="E6" s="247"/>
      <c r="F6" s="247"/>
      <c r="G6" s="247"/>
      <c r="H6" s="247"/>
    </row>
    <row r="7" spans="1:8" x14ac:dyDescent="0.25">
      <c r="A7" s="239"/>
      <c r="B7" s="240"/>
      <c r="C7" s="290"/>
      <c r="D7" s="247"/>
      <c r="E7" s="247"/>
      <c r="F7" s="247"/>
      <c r="G7" s="247"/>
      <c r="H7" s="247"/>
    </row>
    <row r="8" spans="1:8" x14ac:dyDescent="0.25">
      <c r="A8" s="239"/>
      <c r="B8" s="240"/>
      <c r="C8" s="290"/>
      <c r="D8" s="247"/>
      <c r="E8" s="247"/>
      <c r="F8" s="247"/>
      <c r="G8" s="247"/>
      <c r="H8" s="247"/>
    </row>
    <row r="9" spans="1:8" x14ac:dyDescent="0.25">
      <c r="A9" s="239"/>
      <c r="B9" s="240"/>
      <c r="C9" s="291"/>
      <c r="D9" s="247"/>
      <c r="E9" s="247"/>
      <c r="F9" s="247"/>
      <c r="G9" s="247"/>
      <c r="H9" s="247"/>
    </row>
    <row r="10" spans="1:8" x14ac:dyDescent="0.25">
      <c r="A10" s="270" t="s">
        <v>527</v>
      </c>
      <c r="B10" s="271"/>
      <c r="C10" s="286">
        <f>SUM(B11:B13)</f>
        <v>0</v>
      </c>
      <c r="D10" s="247"/>
      <c r="E10" s="247"/>
      <c r="F10" s="247"/>
      <c r="G10" s="247"/>
      <c r="H10" s="247"/>
    </row>
    <row r="11" spans="1:8" x14ac:dyDescent="0.25">
      <c r="A11" s="239"/>
      <c r="B11" s="240"/>
      <c r="C11" s="292"/>
      <c r="D11" s="247"/>
      <c r="E11" s="247"/>
      <c r="F11" s="247"/>
      <c r="G11" s="247"/>
      <c r="H11" s="247"/>
    </row>
    <row r="12" spans="1:8" x14ac:dyDescent="0.25">
      <c r="A12" s="239"/>
      <c r="B12" s="240"/>
      <c r="C12" s="293"/>
      <c r="D12" s="247"/>
      <c r="E12" s="247"/>
      <c r="F12" s="247"/>
      <c r="G12" s="247"/>
      <c r="H12" s="247"/>
    </row>
    <row r="13" spans="1:8" x14ac:dyDescent="0.25">
      <c r="A13" s="239"/>
      <c r="B13" s="240"/>
      <c r="C13" s="294"/>
      <c r="D13" s="247"/>
      <c r="E13" s="247"/>
      <c r="F13" s="247"/>
      <c r="G13" s="247"/>
      <c r="H13" s="247"/>
    </row>
    <row r="14" spans="1:8" x14ac:dyDescent="0.25">
      <c r="A14" s="272" t="s">
        <v>525</v>
      </c>
      <c r="B14" s="273"/>
      <c r="C14" s="286">
        <v>0</v>
      </c>
      <c r="D14" s="247"/>
      <c r="E14" s="247"/>
      <c r="F14" s="247"/>
      <c r="G14" s="247"/>
      <c r="H14" s="247"/>
    </row>
    <row r="15" spans="1:8" x14ac:dyDescent="0.25">
      <c r="A15" s="241"/>
      <c r="B15" s="242"/>
      <c r="C15" s="287"/>
      <c r="D15" s="247"/>
      <c r="E15" s="247"/>
      <c r="F15" s="247"/>
      <c r="G15" s="247"/>
      <c r="H15" s="247"/>
    </row>
    <row r="16" spans="1:8" x14ac:dyDescent="0.25">
      <c r="A16" s="274" t="s">
        <v>526</v>
      </c>
      <c r="B16" s="275"/>
      <c r="C16" s="286">
        <v>0</v>
      </c>
      <c r="D16" s="247"/>
      <c r="E16" s="247"/>
      <c r="F16" s="247"/>
      <c r="G16" s="247"/>
      <c r="H16" s="247"/>
    </row>
    <row r="17" spans="1:8" x14ac:dyDescent="0.25">
      <c r="A17" s="239"/>
      <c r="B17" s="242"/>
      <c r="C17" s="287"/>
      <c r="D17" s="247"/>
      <c r="E17" s="247"/>
      <c r="F17" s="247"/>
      <c r="G17" s="247"/>
      <c r="H17" s="247"/>
    </row>
    <row r="18" spans="1:8" x14ac:dyDescent="0.25">
      <c r="A18" s="274" t="s">
        <v>528</v>
      </c>
      <c r="B18" s="275"/>
      <c r="C18" s="286">
        <v>0</v>
      </c>
      <c r="D18" s="247"/>
      <c r="E18" s="247"/>
      <c r="F18" s="247"/>
      <c r="G18" s="247"/>
      <c r="H18" s="247"/>
    </row>
    <row r="19" spans="1:8" x14ac:dyDescent="0.25">
      <c r="A19" s="243"/>
      <c r="B19" s="244"/>
      <c r="C19" s="295"/>
      <c r="D19" s="247"/>
      <c r="E19" s="247"/>
      <c r="F19" s="247"/>
      <c r="G19" s="247"/>
      <c r="H19" s="247"/>
    </row>
    <row r="20" spans="1:8" x14ac:dyDescent="0.25">
      <c r="A20" s="274" t="s">
        <v>543</v>
      </c>
      <c r="B20" s="275"/>
      <c r="C20" s="286">
        <f>SUM(B21:B23)</f>
        <v>0</v>
      </c>
      <c r="D20" s="247"/>
      <c r="E20" s="247"/>
      <c r="F20" s="247"/>
      <c r="G20" s="247"/>
      <c r="H20" s="247"/>
    </row>
    <row r="21" spans="1:8" x14ac:dyDescent="0.25">
      <c r="A21" s="239"/>
      <c r="B21" s="240"/>
      <c r="C21" s="248"/>
      <c r="D21" s="247"/>
      <c r="E21" s="247"/>
      <c r="F21" s="247"/>
      <c r="G21" s="247"/>
      <c r="H21" s="247"/>
    </row>
    <row r="22" spans="1:8" x14ac:dyDescent="0.25">
      <c r="A22" s="239"/>
      <c r="B22" s="240"/>
      <c r="C22" s="249"/>
      <c r="D22" s="247"/>
      <c r="E22" s="247"/>
      <c r="F22" s="247"/>
      <c r="G22" s="247"/>
      <c r="H22" s="247"/>
    </row>
    <row r="23" spans="1:8" x14ac:dyDescent="0.25">
      <c r="A23" s="239"/>
      <c r="B23" s="240"/>
      <c r="C23" s="250"/>
      <c r="D23" s="247"/>
      <c r="E23" s="247"/>
      <c r="F23" s="247"/>
      <c r="G23" s="247"/>
      <c r="H23" s="247"/>
    </row>
    <row r="24" spans="1:8" x14ac:dyDescent="0.25">
      <c r="A24" s="276" t="s">
        <v>597</v>
      </c>
      <c r="B24" s="277"/>
      <c r="C24" s="269">
        <f>SUM(C5,C10,C14,C16,C18,C20)</f>
        <v>0</v>
      </c>
      <c r="D24" s="278"/>
      <c r="E24" s="279"/>
      <c r="F24" s="279"/>
      <c r="G24" s="279"/>
      <c r="H24" s="280"/>
    </row>
    <row r="25" spans="1:8" x14ac:dyDescent="0.25">
      <c r="A25" s="270" t="s">
        <v>530</v>
      </c>
      <c r="B25" s="271"/>
      <c r="C25" s="286">
        <v>0</v>
      </c>
      <c r="D25" s="252"/>
      <c r="E25" s="253"/>
      <c r="F25" s="253"/>
      <c r="G25" s="253"/>
      <c r="H25" s="254"/>
    </row>
    <row r="26" spans="1:8" x14ac:dyDescent="0.25">
      <c r="A26" s="245"/>
      <c r="B26" s="242"/>
      <c r="C26" s="287"/>
      <c r="D26" s="255"/>
      <c r="E26" s="256"/>
      <c r="F26" s="256"/>
      <c r="G26" s="256"/>
      <c r="H26" s="257"/>
    </row>
    <row r="27" spans="1:8" x14ac:dyDescent="0.25">
      <c r="A27" s="270" t="s">
        <v>546</v>
      </c>
      <c r="B27" s="271"/>
      <c r="C27" s="286">
        <v>0</v>
      </c>
      <c r="D27" s="252"/>
      <c r="E27" s="253"/>
      <c r="F27" s="253"/>
      <c r="G27" s="253"/>
      <c r="H27" s="254"/>
    </row>
    <row r="28" spans="1:8" x14ac:dyDescent="0.25">
      <c r="A28" s="245"/>
      <c r="B28" s="242"/>
      <c r="C28" s="251"/>
      <c r="D28" s="255"/>
      <c r="E28" s="256"/>
      <c r="F28" s="256"/>
      <c r="G28" s="256"/>
      <c r="H28" s="257"/>
    </row>
    <row r="29" spans="1:8" x14ac:dyDescent="0.25">
      <c r="A29" s="276" t="s">
        <v>599</v>
      </c>
      <c r="B29" s="277"/>
      <c r="C29" s="281">
        <f>SUM(C25,C27)</f>
        <v>0</v>
      </c>
      <c r="D29" s="278"/>
      <c r="E29" s="279"/>
      <c r="F29" s="279"/>
      <c r="G29" s="279"/>
      <c r="H29" s="280"/>
    </row>
    <row r="30" spans="1:8" x14ac:dyDescent="0.25">
      <c r="A30" s="270" t="s">
        <v>529</v>
      </c>
      <c r="B30" s="271"/>
      <c r="C30" s="286">
        <v>0</v>
      </c>
      <c r="D30" s="252"/>
      <c r="E30" s="253"/>
      <c r="F30" s="253"/>
      <c r="G30" s="253"/>
      <c r="H30" s="254"/>
    </row>
    <row r="31" spans="1:8" x14ac:dyDescent="0.25">
      <c r="A31" s="245"/>
      <c r="B31" s="242"/>
      <c r="C31" s="287"/>
      <c r="D31" s="255"/>
      <c r="E31" s="256"/>
      <c r="F31" s="256"/>
      <c r="G31" s="256"/>
      <c r="H31" s="257"/>
    </row>
    <row r="32" spans="1:8" x14ac:dyDescent="0.25">
      <c r="A32" s="270" t="s">
        <v>4</v>
      </c>
      <c r="B32" s="271"/>
      <c r="C32" s="286">
        <v>0</v>
      </c>
      <c r="D32" s="252"/>
      <c r="E32" s="253"/>
      <c r="F32" s="253"/>
      <c r="G32" s="253"/>
      <c r="H32" s="254"/>
    </row>
    <row r="33" spans="1:8" x14ac:dyDescent="0.25">
      <c r="A33" s="245"/>
      <c r="B33" s="242"/>
      <c r="C33" s="251"/>
      <c r="D33" s="255"/>
      <c r="E33" s="256"/>
      <c r="F33" s="256"/>
      <c r="G33" s="256"/>
      <c r="H33" s="257"/>
    </row>
    <row r="34" spans="1:8" x14ac:dyDescent="0.25">
      <c r="A34" s="276" t="s">
        <v>600</v>
      </c>
      <c r="B34" s="277"/>
      <c r="C34" s="281">
        <f>SUM(C30,C32)</f>
        <v>0</v>
      </c>
      <c r="D34" s="278"/>
      <c r="E34" s="279"/>
      <c r="F34" s="279"/>
      <c r="G34" s="279"/>
      <c r="H34" s="280"/>
    </row>
    <row r="35" spans="1:8" x14ac:dyDescent="0.25">
      <c r="A35" s="270" t="s">
        <v>532</v>
      </c>
      <c r="B35" s="271"/>
      <c r="C35" s="286">
        <v>0</v>
      </c>
      <c r="D35" s="252"/>
      <c r="E35" s="253"/>
      <c r="F35" s="253"/>
      <c r="G35" s="253"/>
      <c r="H35" s="254"/>
    </row>
    <row r="36" spans="1:8" x14ac:dyDescent="0.25">
      <c r="A36" s="239"/>
      <c r="B36" s="242"/>
      <c r="C36" s="287"/>
      <c r="D36" s="255"/>
      <c r="E36" s="256"/>
      <c r="F36" s="256"/>
      <c r="G36" s="256"/>
      <c r="H36" s="257"/>
    </row>
    <row r="37" spans="1:8" x14ac:dyDescent="0.25">
      <c r="A37" s="270" t="s">
        <v>531</v>
      </c>
      <c r="B37" s="271"/>
      <c r="C37" s="286">
        <v>0</v>
      </c>
      <c r="D37" s="252"/>
      <c r="E37" s="253"/>
      <c r="F37" s="253"/>
      <c r="G37" s="253"/>
      <c r="H37" s="254"/>
    </row>
    <row r="38" spans="1:8" x14ac:dyDescent="0.25">
      <c r="A38" s="239"/>
      <c r="B38" s="242"/>
      <c r="C38" s="287"/>
      <c r="D38" s="255"/>
      <c r="E38" s="256"/>
      <c r="F38" s="256"/>
      <c r="G38" s="256"/>
      <c r="H38" s="257"/>
    </row>
    <row r="39" spans="1:8" x14ac:dyDescent="0.25">
      <c r="A39" s="270" t="s">
        <v>547</v>
      </c>
      <c r="B39" s="271"/>
      <c r="C39" s="286">
        <v>0</v>
      </c>
      <c r="D39" s="252"/>
      <c r="E39" s="253"/>
      <c r="F39" s="253"/>
      <c r="G39" s="253"/>
      <c r="H39" s="254"/>
    </row>
    <row r="40" spans="1:8" x14ac:dyDescent="0.25">
      <c r="A40" s="239"/>
      <c r="B40" s="242"/>
      <c r="C40" s="287"/>
      <c r="D40" s="255"/>
      <c r="E40" s="256"/>
      <c r="F40" s="256"/>
      <c r="G40" s="256"/>
      <c r="H40" s="257"/>
    </row>
    <row r="41" spans="1:8" x14ac:dyDescent="0.25">
      <c r="A41" s="274" t="s">
        <v>533</v>
      </c>
      <c r="B41" s="275"/>
      <c r="C41" s="286">
        <v>0</v>
      </c>
      <c r="D41" s="252"/>
      <c r="E41" s="253"/>
      <c r="F41" s="253"/>
      <c r="G41" s="253"/>
      <c r="H41" s="254"/>
    </row>
    <row r="42" spans="1:8" x14ac:dyDescent="0.25">
      <c r="A42" s="239"/>
      <c r="B42" s="242"/>
      <c r="C42" s="251"/>
      <c r="D42" s="255"/>
      <c r="E42" s="256"/>
      <c r="F42" s="256"/>
      <c r="G42" s="256"/>
      <c r="H42" s="257"/>
    </row>
    <row r="43" spans="1:8" x14ac:dyDescent="0.25">
      <c r="A43" s="267" t="s">
        <v>598</v>
      </c>
      <c r="B43" s="268"/>
      <c r="C43" s="281">
        <f>SUM(C35,C37,C39,C41)</f>
        <v>0</v>
      </c>
      <c r="D43" s="278"/>
      <c r="E43" s="279"/>
      <c r="F43" s="279"/>
      <c r="G43" s="279"/>
      <c r="H43" s="280"/>
    </row>
    <row r="44" spans="1:8" x14ac:dyDescent="0.25">
      <c r="A44" s="270" t="s">
        <v>544</v>
      </c>
      <c r="B44" s="271"/>
      <c r="C44" s="286">
        <v>0</v>
      </c>
      <c r="D44" s="252"/>
      <c r="E44" s="253"/>
      <c r="F44" s="253"/>
      <c r="G44" s="253"/>
      <c r="H44" s="254"/>
    </row>
    <row r="45" spans="1:8" x14ac:dyDescent="0.25">
      <c r="A45" s="239"/>
      <c r="B45" s="242"/>
      <c r="C45" s="251"/>
      <c r="D45" s="255"/>
      <c r="E45" s="256"/>
      <c r="F45" s="256"/>
      <c r="G45" s="256"/>
      <c r="H45" s="257"/>
    </row>
    <row r="46" spans="1:8" x14ac:dyDescent="0.25">
      <c r="A46" s="270" t="s">
        <v>534</v>
      </c>
      <c r="B46" s="271"/>
      <c r="C46" s="286">
        <v>0</v>
      </c>
      <c r="D46" s="252"/>
      <c r="E46" s="253"/>
      <c r="F46" s="253"/>
      <c r="G46" s="253"/>
      <c r="H46" s="254"/>
    </row>
    <row r="47" spans="1:8" x14ac:dyDescent="0.25">
      <c r="A47" s="239"/>
      <c r="B47" s="242"/>
      <c r="C47" s="251"/>
      <c r="D47" s="255"/>
      <c r="E47" s="256"/>
      <c r="F47" s="256"/>
      <c r="G47" s="256"/>
      <c r="H47" s="257"/>
    </row>
    <row r="48" spans="1:8" x14ac:dyDescent="0.25">
      <c r="A48" s="274" t="s">
        <v>535</v>
      </c>
      <c r="B48" s="275"/>
      <c r="C48" s="286"/>
      <c r="D48" s="252"/>
      <c r="E48" s="253"/>
      <c r="F48" s="253"/>
      <c r="G48" s="253"/>
      <c r="H48" s="254"/>
    </row>
    <row r="49" spans="1:8" x14ac:dyDescent="0.25">
      <c r="A49" s="274" t="s">
        <v>545</v>
      </c>
      <c r="B49" s="275"/>
      <c r="C49" s="286"/>
      <c r="D49" s="258"/>
      <c r="E49" s="259"/>
      <c r="F49" s="259"/>
      <c r="G49" s="259"/>
      <c r="H49" s="260"/>
    </row>
    <row r="50" spans="1:8" x14ac:dyDescent="0.25">
      <c r="A50" s="274" t="s">
        <v>536</v>
      </c>
      <c r="B50" s="275"/>
      <c r="C50" s="286"/>
      <c r="D50" s="258"/>
      <c r="E50" s="259"/>
      <c r="F50" s="259"/>
      <c r="G50" s="259"/>
      <c r="H50" s="260"/>
    </row>
    <row r="51" spans="1:8" x14ac:dyDescent="0.25">
      <c r="A51" s="274" t="s">
        <v>537</v>
      </c>
      <c r="B51" s="275"/>
      <c r="C51" s="286"/>
      <c r="D51" s="258"/>
      <c r="E51" s="259"/>
      <c r="F51" s="259"/>
      <c r="G51" s="259"/>
      <c r="H51" s="260"/>
    </row>
    <row r="52" spans="1:8" x14ac:dyDescent="0.25">
      <c r="A52" s="274" t="s">
        <v>591</v>
      </c>
      <c r="B52" s="275"/>
      <c r="C52" s="286"/>
      <c r="D52" s="258"/>
      <c r="E52" s="259"/>
      <c r="F52" s="259"/>
      <c r="G52" s="259"/>
      <c r="H52" s="260"/>
    </row>
    <row r="53" spans="1:8" x14ac:dyDescent="0.25">
      <c r="A53" s="274" t="s">
        <v>540</v>
      </c>
      <c r="B53" s="275"/>
      <c r="C53" s="286"/>
      <c r="D53" s="258"/>
      <c r="E53" s="259"/>
      <c r="F53" s="259"/>
      <c r="G53" s="259"/>
      <c r="H53" s="260"/>
    </row>
    <row r="54" spans="1:8" x14ac:dyDescent="0.25">
      <c r="A54" s="274" t="s">
        <v>538</v>
      </c>
      <c r="B54" s="275"/>
      <c r="C54" s="286"/>
      <c r="D54" s="258"/>
      <c r="E54" s="259"/>
      <c r="F54" s="259"/>
      <c r="G54" s="259"/>
      <c r="H54" s="260"/>
    </row>
    <row r="55" spans="1:8" x14ac:dyDescent="0.25">
      <c r="A55" s="274" t="s">
        <v>539</v>
      </c>
      <c r="B55" s="275"/>
      <c r="C55" s="286"/>
      <c r="D55" s="258"/>
      <c r="E55" s="259"/>
      <c r="F55" s="259"/>
      <c r="G55" s="259"/>
      <c r="H55" s="260"/>
    </row>
    <row r="56" spans="1:8" ht="30" x14ac:dyDescent="0.25">
      <c r="A56" s="282" t="s">
        <v>541</v>
      </c>
      <c r="B56" s="275"/>
      <c r="C56" s="286"/>
      <c r="D56" s="258"/>
      <c r="E56" s="259"/>
      <c r="F56" s="259"/>
      <c r="G56" s="259"/>
      <c r="H56" s="260"/>
    </row>
    <row r="57" spans="1:8" x14ac:dyDescent="0.25">
      <c r="A57" s="274" t="s">
        <v>542</v>
      </c>
      <c r="B57" s="275"/>
      <c r="C57" s="286"/>
      <c r="D57" s="255"/>
      <c r="E57" s="256"/>
      <c r="F57" s="256"/>
      <c r="G57" s="256"/>
      <c r="H57" s="257"/>
    </row>
    <row r="58" spans="1:8" x14ac:dyDescent="0.25">
      <c r="A58" s="267" t="s">
        <v>602</v>
      </c>
      <c r="B58" s="268"/>
      <c r="C58" s="281">
        <f>SUM(C44,C46,C48:C57)</f>
        <v>0</v>
      </c>
      <c r="D58" s="283"/>
      <c r="E58" s="284"/>
      <c r="F58" s="284"/>
      <c r="G58" s="284"/>
      <c r="H58" s="285"/>
    </row>
    <row r="59" spans="1:8" x14ac:dyDescent="0.25">
      <c r="A59" s="266" t="s">
        <v>580</v>
      </c>
      <c r="B59" s="246"/>
      <c r="C59" s="261">
        <f>SUM(C24,C29,C34,C43,C58)</f>
        <v>0</v>
      </c>
      <c r="D59" s="262"/>
      <c r="E59" s="263"/>
      <c r="F59" s="263"/>
      <c r="G59" s="263"/>
      <c r="H59" s="264"/>
    </row>
  </sheetData>
  <mergeCells count="43">
    <mergeCell ref="D48:H57"/>
    <mergeCell ref="A58:B58"/>
    <mergeCell ref="D59:H59"/>
    <mergeCell ref="D2:H2"/>
    <mergeCell ref="D41:H42"/>
    <mergeCell ref="A43:B43"/>
    <mergeCell ref="D43:H43"/>
    <mergeCell ref="A44:B44"/>
    <mergeCell ref="D44:H45"/>
    <mergeCell ref="A46:B46"/>
    <mergeCell ref="D46:H47"/>
    <mergeCell ref="A35:B35"/>
    <mergeCell ref="D35:H36"/>
    <mergeCell ref="A37:B37"/>
    <mergeCell ref="D37:H38"/>
    <mergeCell ref="A39:B39"/>
    <mergeCell ref="D39:H40"/>
    <mergeCell ref="D29:H29"/>
    <mergeCell ref="A30:B30"/>
    <mergeCell ref="D30:H31"/>
    <mergeCell ref="A32:B32"/>
    <mergeCell ref="D32:H33"/>
    <mergeCell ref="D34:H34"/>
    <mergeCell ref="D20:H23"/>
    <mergeCell ref="C21:C23"/>
    <mergeCell ref="D24:H24"/>
    <mergeCell ref="A25:B25"/>
    <mergeCell ref="D25:H26"/>
    <mergeCell ref="A27:B27"/>
    <mergeCell ref="D27:H28"/>
    <mergeCell ref="A10:B10"/>
    <mergeCell ref="D10:H13"/>
    <mergeCell ref="C11:C13"/>
    <mergeCell ref="D14:H15"/>
    <mergeCell ref="D16:H17"/>
    <mergeCell ref="D18:H19"/>
    <mergeCell ref="A1:H1"/>
    <mergeCell ref="A2:C2"/>
    <mergeCell ref="A3:H3"/>
    <mergeCell ref="D4:H4"/>
    <mergeCell ref="A5:B5"/>
    <mergeCell ref="D5:H9"/>
    <mergeCell ref="C6:C9"/>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79998168889431442"/>
    <pageSetUpPr fitToPage="1"/>
  </sheetPr>
  <dimension ref="A1:XFC73"/>
  <sheetViews>
    <sheetView showGridLines="0" zoomScaleNormal="100" zoomScaleSheetLayoutView="100" workbookViewId="0">
      <selection activeCell="B5" sqref="B5:I5"/>
    </sheetView>
  </sheetViews>
  <sheetFormatPr defaultColWidth="0" defaultRowHeight="15" zeroHeight="1" x14ac:dyDescent="0.25"/>
  <cols>
    <col min="1" max="1" width="4" customWidth="1"/>
    <col min="2" max="8" width="9.140625" customWidth="1"/>
    <col min="9" max="9" width="35.140625" customWidth="1"/>
    <col min="10" max="16383" width="9.140625" hidden="1"/>
    <col min="16384" max="16384" width="4.28515625" hidden="1" customWidth="1"/>
  </cols>
  <sheetData>
    <row r="1" spans="1:9" ht="148.5" customHeight="1" x14ac:dyDescent="0.25">
      <c r="A1" s="170" t="s">
        <v>553</v>
      </c>
      <c r="B1" s="148"/>
      <c r="C1" s="148"/>
      <c r="D1" s="148"/>
      <c r="E1" s="148"/>
      <c r="F1" s="148"/>
      <c r="G1" s="148"/>
      <c r="H1" s="148"/>
      <c r="I1" s="148"/>
    </row>
    <row r="2" spans="1:9" ht="18.75" customHeight="1" x14ac:dyDescent="0.25">
      <c r="A2" s="171" t="s">
        <v>86</v>
      </c>
      <c r="B2" s="171"/>
      <c r="C2" s="171"/>
      <c r="D2" s="171"/>
      <c r="E2" s="171"/>
      <c r="F2" s="171"/>
      <c r="G2" s="171"/>
      <c r="H2" s="171"/>
      <c r="I2" s="171"/>
    </row>
    <row r="3" spans="1:9" ht="23.25" customHeight="1" x14ac:dyDescent="0.25">
      <c r="A3" s="162" t="s">
        <v>447</v>
      </c>
      <c r="B3" s="163"/>
      <c r="C3" s="163"/>
      <c r="D3" s="163"/>
      <c r="E3" s="163"/>
      <c r="F3" s="163"/>
      <c r="G3" s="163"/>
      <c r="H3" s="163"/>
      <c r="I3" s="164"/>
    </row>
    <row r="4" spans="1:9" s="14" customFormat="1" ht="50.25" customHeight="1" x14ac:dyDescent="0.25">
      <c r="A4" s="32"/>
      <c r="B4" s="172" t="s">
        <v>521</v>
      </c>
      <c r="C4" s="172"/>
      <c r="D4" s="172"/>
      <c r="E4" s="172"/>
      <c r="F4" s="172"/>
      <c r="G4" s="172"/>
      <c r="H4" s="172"/>
      <c r="I4" s="173"/>
    </row>
    <row r="5" spans="1:9" ht="89.25" customHeight="1" x14ac:dyDescent="0.25">
      <c r="A5" s="19">
        <v>1</v>
      </c>
      <c r="B5" s="159" t="s">
        <v>522</v>
      </c>
      <c r="C5" s="159"/>
      <c r="D5" s="159"/>
      <c r="E5" s="159"/>
      <c r="F5" s="159"/>
      <c r="G5" s="159"/>
      <c r="H5" s="159"/>
      <c r="I5" s="159"/>
    </row>
    <row r="6" spans="1:9" ht="55.5" customHeight="1" x14ac:dyDescent="0.25">
      <c r="A6" s="19">
        <f>+A5+1</f>
        <v>2</v>
      </c>
      <c r="B6" s="159" t="s">
        <v>554</v>
      </c>
      <c r="C6" s="159"/>
      <c r="D6" s="159"/>
      <c r="E6" s="159"/>
      <c r="F6" s="159"/>
      <c r="G6" s="159"/>
      <c r="H6" s="159"/>
      <c r="I6" s="159"/>
    </row>
    <row r="7" spans="1:9" ht="24.75" customHeight="1" x14ac:dyDescent="0.25">
      <c r="A7" s="19">
        <f>+A6+1</f>
        <v>3</v>
      </c>
      <c r="B7" s="159" t="s">
        <v>85</v>
      </c>
      <c r="C7" s="159"/>
      <c r="D7" s="159"/>
      <c r="E7" s="159"/>
      <c r="F7" s="159"/>
      <c r="G7" s="159"/>
      <c r="H7" s="159"/>
      <c r="I7" s="159"/>
    </row>
    <row r="8" spans="1:9" ht="98.25" customHeight="1" x14ac:dyDescent="0.25">
      <c r="A8" s="19">
        <f>+A7+1</f>
        <v>4</v>
      </c>
      <c r="B8" s="159" t="s">
        <v>555</v>
      </c>
      <c r="C8" s="159"/>
      <c r="D8" s="159"/>
      <c r="E8" s="159"/>
      <c r="F8" s="159"/>
      <c r="G8" s="159"/>
      <c r="H8" s="159"/>
      <c r="I8" s="159"/>
    </row>
    <row r="9" spans="1:9" ht="101.25" customHeight="1" x14ac:dyDescent="0.25">
      <c r="A9" s="19">
        <f>+A8+1</f>
        <v>5</v>
      </c>
      <c r="B9" s="159" t="s">
        <v>587</v>
      </c>
      <c r="C9" s="159"/>
      <c r="D9" s="159"/>
      <c r="E9" s="159"/>
      <c r="F9" s="159"/>
      <c r="G9" s="159"/>
      <c r="H9" s="159"/>
      <c r="I9" s="159"/>
    </row>
    <row r="10" spans="1:9" ht="29.25" customHeight="1" x14ac:dyDescent="0.25">
      <c r="A10" s="162" t="s">
        <v>453</v>
      </c>
      <c r="B10" s="163"/>
      <c r="C10" s="163"/>
      <c r="D10" s="163"/>
      <c r="E10" s="163"/>
      <c r="F10" s="163"/>
      <c r="G10" s="163"/>
      <c r="H10" s="163"/>
      <c r="I10" s="164"/>
    </row>
    <row r="11" spans="1:9" ht="57" customHeight="1" x14ac:dyDescent="0.25">
      <c r="A11" s="153" t="s">
        <v>556</v>
      </c>
      <c r="B11" s="151"/>
      <c r="C11" s="151"/>
      <c r="D11" s="151"/>
      <c r="E11" s="151"/>
      <c r="F11" s="151"/>
      <c r="G11" s="151"/>
      <c r="H11" s="151"/>
      <c r="I11" s="152"/>
    </row>
    <row r="12" spans="1:9" s="14" customFormat="1" ht="61.5" customHeight="1" x14ac:dyDescent="0.25">
      <c r="A12" s="31"/>
      <c r="B12" s="150" t="s">
        <v>451</v>
      </c>
      <c r="C12" s="151"/>
      <c r="D12" s="151"/>
      <c r="E12" s="151"/>
      <c r="F12" s="151"/>
      <c r="G12" s="151"/>
      <c r="H12" s="151"/>
      <c r="I12" s="152"/>
    </row>
    <row r="13" spans="1:9" s="14" customFormat="1" ht="49.9" customHeight="1" x14ac:dyDescent="0.25">
      <c r="A13" s="31"/>
      <c r="B13" s="150" t="s">
        <v>452</v>
      </c>
      <c r="C13" s="151"/>
      <c r="D13" s="151"/>
      <c r="E13" s="151"/>
      <c r="F13" s="151"/>
      <c r="G13" s="151"/>
      <c r="H13" s="151"/>
      <c r="I13" s="152"/>
    </row>
    <row r="14" spans="1:9" ht="58.9" customHeight="1" x14ac:dyDescent="0.25">
      <c r="A14" s="159" t="s">
        <v>450</v>
      </c>
      <c r="B14" s="159"/>
      <c r="C14" s="159"/>
      <c r="D14" s="159"/>
      <c r="E14" s="159"/>
      <c r="F14" s="159"/>
      <c r="G14" s="159"/>
      <c r="H14" s="159"/>
      <c r="I14" s="159"/>
    </row>
    <row r="15" spans="1:9" s="14" customFormat="1" ht="66" customHeight="1" x14ac:dyDescent="0.25">
      <c r="A15" s="31"/>
      <c r="B15" s="150" t="s">
        <v>454</v>
      </c>
      <c r="C15" s="151"/>
      <c r="D15" s="151"/>
      <c r="E15" s="151"/>
      <c r="F15" s="151"/>
      <c r="G15" s="151"/>
      <c r="H15" s="151"/>
      <c r="I15" s="152"/>
    </row>
    <row r="16" spans="1:9" s="14" customFormat="1" ht="100.5" customHeight="1" x14ac:dyDescent="0.25">
      <c r="A16" s="31"/>
      <c r="B16" s="150" t="s">
        <v>557</v>
      </c>
      <c r="C16" s="151"/>
      <c r="D16" s="151"/>
      <c r="E16" s="151"/>
      <c r="F16" s="151"/>
      <c r="G16" s="151"/>
      <c r="H16" s="151"/>
      <c r="I16" s="152"/>
    </row>
    <row r="17" spans="1:9" ht="188.25" customHeight="1" x14ac:dyDescent="0.25">
      <c r="A17" s="19"/>
      <c r="B17" s="159" t="s">
        <v>588</v>
      </c>
      <c r="C17" s="159"/>
      <c r="D17" s="159"/>
      <c r="E17" s="159"/>
      <c r="F17" s="159"/>
      <c r="G17" s="159"/>
      <c r="H17" s="159"/>
      <c r="I17" s="159"/>
    </row>
    <row r="18" spans="1:9" s="14" customFormat="1" ht="95.25" customHeight="1" x14ac:dyDescent="0.25">
      <c r="A18" s="31"/>
      <c r="B18" s="150" t="s">
        <v>449</v>
      </c>
      <c r="C18" s="151"/>
      <c r="D18" s="151"/>
      <c r="E18" s="151"/>
      <c r="F18" s="151"/>
      <c r="G18" s="151"/>
      <c r="H18" s="151"/>
      <c r="I18" s="152"/>
    </row>
    <row r="19" spans="1:9" s="14" customFormat="1" ht="73.900000000000006" customHeight="1" x14ac:dyDescent="0.25">
      <c r="A19" s="31"/>
      <c r="B19" s="150" t="s">
        <v>589</v>
      </c>
      <c r="C19" s="151"/>
      <c r="D19" s="151"/>
      <c r="E19" s="151"/>
      <c r="F19" s="151"/>
      <c r="G19" s="151"/>
      <c r="H19" s="151"/>
      <c r="I19" s="152"/>
    </row>
    <row r="20" spans="1:9" s="14" customFormat="1" ht="61.15" customHeight="1" x14ac:dyDescent="0.25">
      <c r="A20" s="31"/>
      <c r="B20" s="150" t="s">
        <v>455</v>
      </c>
      <c r="C20" s="151"/>
      <c r="D20" s="151"/>
      <c r="E20" s="151"/>
      <c r="F20" s="151"/>
      <c r="G20" s="151"/>
      <c r="H20" s="151"/>
      <c r="I20" s="152"/>
    </row>
    <row r="21" spans="1:9" ht="58.15" customHeight="1" x14ac:dyDescent="0.25">
      <c r="A21" s="19"/>
      <c r="B21" s="150" t="s">
        <v>456</v>
      </c>
      <c r="C21" s="160"/>
      <c r="D21" s="160"/>
      <c r="E21" s="160"/>
      <c r="F21" s="160"/>
      <c r="G21" s="160"/>
      <c r="H21" s="160"/>
      <c r="I21" s="161"/>
    </row>
    <row r="22" spans="1:9" ht="64.900000000000006" customHeight="1" x14ac:dyDescent="0.25">
      <c r="A22" s="159" t="s">
        <v>469</v>
      </c>
      <c r="B22" s="159"/>
      <c r="C22" s="159"/>
      <c r="D22" s="159"/>
      <c r="E22" s="159"/>
      <c r="F22" s="159"/>
      <c r="G22" s="159"/>
      <c r="H22" s="159"/>
      <c r="I22" s="159"/>
    </row>
    <row r="23" spans="1:9" ht="79.150000000000006" customHeight="1" x14ac:dyDescent="0.25">
      <c r="A23" s="19"/>
      <c r="B23" s="150" t="s">
        <v>570</v>
      </c>
      <c r="C23" s="160"/>
      <c r="D23" s="160"/>
      <c r="E23" s="160"/>
      <c r="F23" s="160"/>
      <c r="G23" s="160"/>
      <c r="H23" s="160"/>
      <c r="I23" s="161"/>
    </row>
    <row r="24" spans="1:9" ht="93.6" customHeight="1" x14ac:dyDescent="0.25">
      <c r="A24" s="19"/>
      <c r="B24" s="159" t="s">
        <v>457</v>
      </c>
      <c r="C24" s="159"/>
      <c r="D24" s="159"/>
      <c r="E24" s="159"/>
      <c r="F24" s="159"/>
      <c r="G24" s="159"/>
      <c r="H24" s="159"/>
      <c r="I24" s="159"/>
    </row>
    <row r="25" spans="1:9" ht="78.599999999999994" customHeight="1" x14ac:dyDescent="0.25">
      <c r="A25" s="19"/>
      <c r="B25" s="159" t="s">
        <v>571</v>
      </c>
      <c r="C25" s="159"/>
      <c r="D25" s="159"/>
      <c r="E25" s="159"/>
      <c r="F25" s="159"/>
      <c r="G25" s="159"/>
      <c r="H25" s="159"/>
      <c r="I25" s="159"/>
    </row>
    <row r="26" spans="1:9" ht="63" customHeight="1" x14ac:dyDescent="0.25">
      <c r="A26" s="153" t="s">
        <v>568</v>
      </c>
      <c r="B26" s="160"/>
      <c r="C26" s="160"/>
      <c r="D26" s="160"/>
      <c r="E26" s="160"/>
      <c r="F26" s="160"/>
      <c r="G26" s="160"/>
      <c r="H26" s="160"/>
      <c r="I26" s="161"/>
    </row>
    <row r="27" spans="1:9" ht="61.15" customHeight="1" x14ac:dyDescent="0.25">
      <c r="A27" s="19"/>
      <c r="B27" s="159" t="s">
        <v>458</v>
      </c>
      <c r="C27" s="159"/>
      <c r="D27" s="159"/>
      <c r="E27" s="159"/>
      <c r="F27" s="159"/>
      <c r="G27" s="159"/>
      <c r="H27" s="159"/>
      <c r="I27" s="159"/>
    </row>
    <row r="28" spans="1:9" ht="63.6" customHeight="1" x14ac:dyDescent="0.25">
      <c r="A28" s="19"/>
      <c r="B28" s="159" t="s">
        <v>590</v>
      </c>
      <c r="C28" s="159"/>
      <c r="D28" s="159"/>
      <c r="E28" s="159"/>
      <c r="F28" s="159"/>
      <c r="G28" s="159"/>
      <c r="H28" s="159"/>
      <c r="I28" s="159"/>
    </row>
    <row r="29" spans="1:9" ht="22.5" customHeight="1" x14ac:dyDescent="0.25">
      <c r="A29" s="169" t="s">
        <v>459</v>
      </c>
      <c r="B29" s="169"/>
      <c r="C29" s="169"/>
      <c r="D29" s="169"/>
      <c r="E29" s="169"/>
      <c r="F29" s="169"/>
      <c r="G29" s="169"/>
      <c r="H29" s="169"/>
      <c r="I29" s="169"/>
    </row>
    <row r="30" spans="1:9" ht="150" customHeight="1" x14ac:dyDescent="0.25">
      <c r="A30" s="19"/>
      <c r="B30" s="159" t="s">
        <v>569</v>
      </c>
      <c r="C30" s="159"/>
      <c r="D30" s="159"/>
      <c r="E30" s="159"/>
      <c r="F30" s="159"/>
      <c r="G30" s="159"/>
      <c r="H30" s="159"/>
      <c r="I30" s="159"/>
    </row>
    <row r="31" spans="1:9" ht="21.6" customHeight="1" x14ac:dyDescent="0.25">
      <c r="A31" s="169" t="s">
        <v>460</v>
      </c>
      <c r="B31" s="169"/>
      <c r="C31" s="169"/>
      <c r="D31" s="169"/>
      <c r="E31" s="169"/>
      <c r="F31" s="169"/>
      <c r="G31" s="169"/>
      <c r="H31" s="169"/>
      <c r="I31" s="169"/>
    </row>
    <row r="32" spans="1:9" ht="228" customHeight="1" x14ac:dyDescent="0.25">
      <c r="A32" s="19"/>
      <c r="B32" s="159" t="s">
        <v>567</v>
      </c>
      <c r="C32" s="159"/>
      <c r="D32" s="159"/>
      <c r="E32" s="159"/>
      <c r="F32" s="159"/>
      <c r="G32" s="159"/>
      <c r="H32" s="159"/>
      <c r="I32" s="159"/>
    </row>
    <row r="33" spans="1:9" ht="43.5" customHeight="1" x14ac:dyDescent="0.25">
      <c r="A33" s="162" t="s">
        <v>75</v>
      </c>
      <c r="B33" s="163"/>
      <c r="C33" s="163"/>
      <c r="D33" s="163"/>
      <c r="E33" s="163"/>
      <c r="F33" s="163"/>
      <c r="G33" s="163"/>
      <c r="H33" s="163"/>
      <c r="I33" s="164"/>
    </row>
    <row r="34" spans="1:9" ht="35.25" customHeight="1" x14ac:dyDescent="0.25">
      <c r="A34" s="168" t="s">
        <v>470</v>
      </c>
      <c r="B34" s="168"/>
      <c r="C34" s="168"/>
      <c r="D34" s="168"/>
      <c r="E34" s="168"/>
      <c r="F34" s="168"/>
      <c r="G34" s="168"/>
      <c r="H34" s="168"/>
      <c r="I34" s="168"/>
    </row>
    <row r="35" spans="1:9" ht="18" customHeight="1" x14ac:dyDescent="0.25">
      <c r="A35" s="19"/>
      <c r="B35" s="159" t="s">
        <v>461</v>
      </c>
      <c r="C35" s="159"/>
      <c r="D35" s="159"/>
      <c r="E35" s="159"/>
      <c r="F35" s="159"/>
      <c r="G35" s="159"/>
      <c r="H35" s="159"/>
      <c r="I35" s="159"/>
    </row>
    <row r="36" spans="1:9" ht="15" customHeight="1" x14ac:dyDescent="0.25">
      <c r="A36" s="19"/>
      <c r="B36" s="159" t="s">
        <v>462</v>
      </c>
      <c r="C36" s="159"/>
      <c r="D36" s="159"/>
      <c r="E36" s="159"/>
      <c r="F36" s="159"/>
      <c r="G36" s="159"/>
      <c r="H36" s="159"/>
      <c r="I36" s="159"/>
    </row>
    <row r="37" spans="1:9" ht="15" customHeight="1" x14ac:dyDescent="0.25">
      <c r="A37" s="19"/>
      <c r="B37" s="168" t="s">
        <v>463</v>
      </c>
      <c r="C37" s="168"/>
      <c r="D37" s="168"/>
      <c r="E37" s="168"/>
      <c r="F37" s="168"/>
      <c r="G37" s="168"/>
      <c r="H37" s="168"/>
      <c r="I37" s="168"/>
    </row>
    <row r="38" spans="1:9" ht="15" customHeight="1" x14ac:dyDescent="0.25">
      <c r="A38" s="19"/>
      <c r="B38" s="159" t="s">
        <v>464</v>
      </c>
      <c r="C38" s="159"/>
      <c r="D38" s="159"/>
      <c r="E38" s="159"/>
      <c r="F38" s="159"/>
      <c r="G38" s="159"/>
      <c r="H38" s="159"/>
      <c r="I38" s="159"/>
    </row>
    <row r="39" spans="1:9" ht="15" customHeight="1" x14ac:dyDescent="0.25">
      <c r="A39" s="19"/>
      <c r="B39" s="159" t="s">
        <v>465</v>
      </c>
      <c r="C39" s="159"/>
      <c r="D39" s="159"/>
      <c r="E39" s="159"/>
      <c r="F39" s="159"/>
      <c r="G39" s="159"/>
      <c r="H39" s="159"/>
      <c r="I39" s="159"/>
    </row>
    <row r="40" spans="1:9" ht="15" customHeight="1" x14ac:dyDescent="0.25">
      <c r="A40" s="19"/>
      <c r="B40" s="159" t="s">
        <v>466</v>
      </c>
      <c r="C40" s="159"/>
      <c r="D40" s="159"/>
      <c r="E40" s="159"/>
      <c r="F40" s="159"/>
      <c r="G40" s="159"/>
      <c r="H40" s="159"/>
      <c r="I40" s="159"/>
    </row>
    <row r="41" spans="1:9" ht="90.6" customHeight="1" x14ac:dyDescent="0.25">
      <c r="A41" s="19"/>
      <c r="B41" s="159" t="s">
        <v>558</v>
      </c>
      <c r="C41" s="159"/>
      <c r="D41" s="159"/>
      <c r="E41" s="159"/>
      <c r="F41" s="159"/>
      <c r="G41" s="159"/>
      <c r="H41" s="159"/>
      <c r="I41" s="159"/>
    </row>
    <row r="42" spans="1:9" s="14" customFormat="1" ht="95.25" customHeight="1" x14ac:dyDescent="0.25">
      <c r="A42" s="31"/>
      <c r="B42" s="150" t="s">
        <v>559</v>
      </c>
      <c r="C42" s="151"/>
      <c r="D42" s="151"/>
      <c r="E42" s="151"/>
      <c r="F42" s="151"/>
      <c r="G42" s="151"/>
      <c r="H42" s="151"/>
      <c r="I42" s="152"/>
    </row>
    <row r="43" spans="1:9" ht="24.75" customHeight="1" x14ac:dyDescent="0.25">
      <c r="A43" s="19"/>
      <c r="B43" s="150" t="s">
        <v>560</v>
      </c>
      <c r="C43" s="160"/>
      <c r="D43" s="160"/>
      <c r="E43" s="160"/>
      <c r="F43" s="160"/>
      <c r="G43" s="160"/>
      <c r="H43" s="160"/>
      <c r="I43" s="161"/>
    </row>
    <row r="44" spans="1:9" ht="40.5" customHeight="1" x14ac:dyDescent="0.25">
      <c r="A44" s="162" t="s">
        <v>76</v>
      </c>
      <c r="B44" s="163"/>
      <c r="C44" s="163"/>
      <c r="D44" s="163"/>
      <c r="E44" s="163"/>
      <c r="F44" s="163"/>
      <c r="G44" s="163"/>
      <c r="H44" s="163"/>
      <c r="I44" s="164"/>
    </row>
    <row r="45" spans="1:9" ht="55.5" customHeight="1" x14ac:dyDescent="0.25">
      <c r="A45" s="19"/>
      <c r="B45" s="159" t="s">
        <v>468</v>
      </c>
      <c r="C45" s="165"/>
      <c r="D45" s="165"/>
      <c r="E45" s="165"/>
      <c r="F45" s="165"/>
      <c r="G45" s="165"/>
      <c r="H45" s="165"/>
      <c r="I45" s="165"/>
    </row>
    <row r="46" spans="1:9" ht="210.6" customHeight="1" x14ac:dyDescent="0.25">
      <c r="A46" s="19"/>
      <c r="B46" s="159" t="s">
        <v>572</v>
      </c>
      <c r="C46" s="159"/>
      <c r="D46" s="159"/>
      <c r="E46" s="159"/>
      <c r="F46" s="159"/>
      <c r="G46" s="159"/>
      <c r="H46" s="159"/>
      <c r="I46" s="159"/>
    </row>
    <row r="47" spans="1:9" ht="104.25" customHeight="1" x14ac:dyDescent="0.25">
      <c r="A47" s="162" t="s">
        <v>479</v>
      </c>
      <c r="B47" s="166"/>
      <c r="C47" s="166"/>
      <c r="D47" s="166"/>
      <c r="E47" s="166"/>
      <c r="F47" s="166"/>
      <c r="G47" s="166"/>
      <c r="H47" s="166"/>
      <c r="I47" s="167"/>
    </row>
    <row r="48" spans="1:9" ht="42" customHeight="1" x14ac:dyDescent="0.25">
      <c r="A48" s="158" t="s">
        <v>477</v>
      </c>
      <c r="B48" s="157"/>
      <c r="C48" s="157"/>
      <c r="D48" s="157"/>
      <c r="E48" s="157"/>
      <c r="F48" s="157"/>
      <c r="G48" s="157"/>
      <c r="H48" s="157"/>
      <c r="I48" s="157"/>
    </row>
    <row r="49" spans="1:9" ht="52.5" customHeight="1" x14ac:dyDescent="0.25">
      <c r="A49" s="19"/>
      <c r="B49" s="159" t="s">
        <v>471</v>
      </c>
      <c r="C49" s="159"/>
      <c r="D49" s="159"/>
      <c r="E49" s="159"/>
      <c r="F49" s="159"/>
      <c r="G49" s="159"/>
      <c r="H49" s="159"/>
      <c r="I49" s="159"/>
    </row>
    <row r="50" spans="1:9" ht="38.450000000000003" customHeight="1" x14ac:dyDescent="0.25">
      <c r="A50" s="19"/>
      <c r="B50" s="159" t="s">
        <v>472</v>
      </c>
      <c r="C50" s="159"/>
      <c r="D50" s="159"/>
      <c r="E50" s="159"/>
      <c r="F50" s="159"/>
      <c r="G50" s="159"/>
      <c r="H50" s="159"/>
      <c r="I50" s="159"/>
    </row>
    <row r="51" spans="1:9" ht="36.75" customHeight="1" x14ac:dyDescent="0.25">
      <c r="A51" s="158" t="s">
        <v>474</v>
      </c>
      <c r="B51" s="158"/>
      <c r="C51" s="158"/>
      <c r="D51" s="158"/>
      <c r="E51" s="158"/>
      <c r="F51" s="158"/>
      <c r="G51" s="158"/>
      <c r="H51" s="158"/>
      <c r="I51" s="158"/>
    </row>
    <row r="52" spans="1:9" ht="22.5" customHeight="1" x14ac:dyDescent="0.25">
      <c r="A52" s="19"/>
      <c r="B52" s="157" t="s">
        <v>478</v>
      </c>
      <c r="C52" s="157"/>
      <c r="D52" s="157"/>
      <c r="E52" s="157"/>
      <c r="F52" s="157"/>
      <c r="G52" s="157"/>
      <c r="H52" s="157"/>
      <c r="I52" s="157"/>
    </row>
    <row r="53" spans="1:9" ht="63" customHeight="1" x14ac:dyDescent="0.25">
      <c r="A53" s="158" t="s">
        <v>473</v>
      </c>
      <c r="B53" s="158"/>
      <c r="C53" s="158"/>
      <c r="D53" s="158"/>
      <c r="E53" s="158"/>
      <c r="F53" s="158"/>
      <c r="G53" s="158"/>
      <c r="H53" s="158"/>
      <c r="I53" s="158"/>
    </row>
    <row r="54" spans="1:9" s="16" customFormat="1" ht="28.5" customHeight="1" x14ac:dyDescent="0.25">
      <c r="A54" s="30"/>
      <c r="B54" s="154" t="s">
        <v>475</v>
      </c>
      <c r="C54" s="155"/>
      <c r="D54" s="155"/>
      <c r="E54" s="155"/>
      <c r="F54" s="155"/>
      <c r="G54" s="155"/>
      <c r="H54" s="155"/>
      <c r="I54" s="156"/>
    </row>
    <row r="55" spans="1:9" ht="42.75" customHeight="1" x14ac:dyDescent="0.25">
      <c r="A55" s="150" t="s">
        <v>476</v>
      </c>
      <c r="B55" s="151"/>
      <c r="C55" s="151"/>
      <c r="D55" s="151"/>
      <c r="E55" s="151"/>
      <c r="F55" s="151"/>
      <c r="G55" s="151"/>
      <c r="H55" s="151"/>
      <c r="I55" s="152"/>
    </row>
    <row r="56" spans="1:9" hidden="1" x14ac:dyDescent="0.25">
      <c r="A56" s="17"/>
      <c r="B56" s="17"/>
      <c r="C56" s="17"/>
      <c r="D56" s="17"/>
      <c r="E56" s="17"/>
      <c r="F56" s="17"/>
      <c r="G56" s="17"/>
      <c r="H56" s="17"/>
      <c r="I56" s="17"/>
    </row>
    <row r="57" spans="1:9" hidden="1" x14ac:dyDescent="0.25">
      <c r="A57" s="17"/>
      <c r="B57" s="17"/>
      <c r="C57" s="17"/>
      <c r="D57" s="17"/>
      <c r="E57" s="17"/>
      <c r="F57" s="17"/>
      <c r="G57" s="17"/>
      <c r="H57" s="17"/>
      <c r="I57" s="17"/>
    </row>
    <row r="58" spans="1:9" hidden="1" x14ac:dyDescent="0.25">
      <c r="A58" s="17"/>
      <c r="B58" s="17"/>
      <c r="C58" s="17"/>
      <c r="D58" s="17"/>
      <c r="E58" s="17"/>
      <c r="F58" s="17"/>
      <c r="G58" s="17"/>
      <c r="H58" s="17"/>
      <c r="I58" s="17"/>
    </row>
    <row r="59" spans="1:9" hidden="1" x14ac:dyDescent="0.25">
      <c r="A59" s="17"/>
      <c r="B59" s="17"/>
      <c r="C59" s="17"/>
      <c r="D59" s="17"/>
      <c r="E59" s="17"/>
      <c r="F59" s="17"/>
      <c r="G59" s="17"/>
      <c r="H59" s="17"/>
      <c r="I59" s="17"/>
    </row>
    <row r="60" spans="1:9" hidden="1" x14ac:dyDescent="0.25">
      <c r="A60" s="17"/>
      <c r="B60" s="17"/>
      <c r="C60" s="17"/>
      <c r="D60" s="17"/>
      <c r="E60" s="17"/>
      <c r="F60" s="17"/>
      <c r="G60" s="17"/>
      <c r="H60" s="17"/>
      <c r="I60" s="17"/>
    </row>
    <row r="61" spans="1:9" hidden="1" x14ac:dyDescent="0.25">
      <c r="A61" s="17"/>
      <c r="B61" s="17"/>
      <c r="C61" s="17"/>
      <c r="D61" s="17"/>
      <c r="E61" s="17"/>
      <c r="F61" s="17"/>
      <c r="G61" s="17"/>
      <c r="H61" s="17"/>
      <c r="I61" s="17"/>
    </row>
    <row r="62" spans="1:9" hidden="1" x14ac:dyDescent="0.25">
      <c r="A62" s="17"/>
      <c r="B62" s="17"/>
      <c r="C62" s="17"/>
      <c r="D62" s="17"/>
      <c r="E62" s="17"/>
      <c r="F62" s="17"/>
      <c r="G62" s="17"/>
      <c r="H62" s="17"/>
      <c r="I62" s="17"/>
    </row>
    <row r="63" spans="1:9" hidden="1" x14ac:dyDescent="0.25">
      <c r="A63" s="17"/>
      <c r="B63" s="17"/>
      <c r="C63" s="17"/>
      <c r="D63" s="17"/>
      <c r="E63" s="17"/>
      <c r="F63" s="17"/>
      <c r="G63" s="17"/>
      <c r="H63" s="17"/>
      <c r="I63" s="17"/>
    </row>
    <row r="64" spans="1:9" hidden="1" x14ac:dyDescent="0.25">
      <c r="A64" s="17"/>
      <c r="B64" s="17"/>
      <c r="C64" s="17"/>
      <c r="D64" s="17"/>
      <c r="E64" s="17"/>
      <c r="F64" s="17"/>
      <c r="G64" s="17"/>
      <c r="H64" s="17"/>
      <c r="I64" s="17"/>
    </row>
    <row r="65" spans="1:9" hidden="1" x14ac:dyDescent="0.25">
      <c r="A65" s="17"/>
      <c r="B65" s="17"/>
      <c r="C65" s="17"/>
      <c r="D65" s="17"/>
      <c r="E65" s="17"/>
      <c r="F65" s="17"/>
      <c r="G65" s="17"/>
      <c r="H65" s="17"/>
      <c r="I65" s="17"/>
    </row>
    <row r="66" spans="1:9" hidden="1" x14ac:dyDescent="0.25">
      <c r="A66" s="17"/>
      <c r="B66" s="17"/>
      <c r="C66" s="17"/>
      <c r="D66" s="17"/>
      <c r="E66" s="17"/>
      <c r="F66" s="17"/>
      <c r="G66" s="17"/>
      <c r="H66" s="17"/>
      <c r="I66" s="17"/>
    </row>
    <row r="67" spans="1:9" hidden="1" x14ac:dyDescent="0.25">
      <c r="A67" s="17"/>
      <c r="B67" s="17"/>
      <c r="C67" s="17"/>
      <c r="D67" s="17"/>
      <c r="E67" s="17"/>
      <c r="F67" s="17"/>
      <c r="G67" s="17"/>
      <c r="H67" s="17"/>
      <c r="I67" s="17"/>
    </row>
    <row r="68" spans="1:9" hidden="1" x14ac:dyDescent="0.25">
      <c r="A68" s="17"/>
      <c r="B68" s="17"/>
      <c r="C68" s="17"/>
      <c r="D68" s="17"/>
      <c r="E68" s="17"/>
      <c r="F68" s="17"/>
      <c r="G68" s="17"/>
      <c r="H68" s="17"/>
      <c r="I68" s="17"/>
    </row>
    <row r="69" spans="1:9" hidden="1" x14ac:dyDescent="0.25">
      <c r="A69" s="17"/>
      <c r="B69" s="17"/>
      <c r="C69" s="17"/>
      <c r="D69" s="17"/>
      <c r="E69" s="17"/>
      <c r="F69" s="17"/>
      <c r="G69" s="17"/>
      <c r="H69" s="17"/>
      <c r="I69" s="17"/>
    </row>
    <row r="70" spans="1:9" hidden="1" x14ac:dyDescent="0.25">
      <c r="A70" s="17"/>
      <c r="B70" s="17"/>
      <c r="C70" s="17"/>
      <c r="D70" s="17"/>
      <c r="E70" s="17"/>
      <c r="F70" s="17"/>
      <c r="G70" s="17"/>
      <c r="H70" s="17"/>
      <c r="I70" s="17"/>
    </row>
    <row r="71" spans="1:9" hidden="1" x14ac:dyDescent="0.25">
      <c r="A71" s="17"/>
      <c r="B71" s="17"/>
      <c r="C71" s="17"/>
      <c r="D71" s="17"/>
      <c r="E71" s="17"/>
      <c r="F71" s="17"/>
      <c r="G71" s="17"/>
      <c r="H71" s="17"/>
      <c r="I71" s="17"/>
    </row>
    <row r="72" spans="1:9" hidden="1" x14ac:dyDescent="0.25">
      <c r="A72" s="17"/>
      <c r="B72" s="17"/>
      <c r="C72" s="17"/>
      <c r="D72" s="17"/>
      <c r="E72" s="17"/>
      <c r="F72" s="17"/>
      <c r="G72" s="17"/>
      <c r="H72" s="17"/>
      <c r="I72" s="17"/>
    </row>
    <row r="73" spans="1:9" hidden="1" x14ac:dyDescent="0.25">
      <c r="A73" s="17"/>
      <c r="B73" s="17"/>
      <c r="C73" s="17"/>
      <c r="D73" s="17"/>
      <c r="E73" s="17"/>
      <c r="F73" s="17"/>
      <c r="G73" s="17"/>
      <c r="H73" s="17"/>
      <c r="I73" s="17"/>
    </row>
  </sheetData>
  <mergeCells count="55">
    <mergeCell ref="A1:I1"/>
    <mergeCell ref="A2:I2"/>
    <mergeCell ref="A3:I3"/>
    <mergeCell ref="B5:I5"/>
    <mergeCell ref="B4:I4"/>
    <mergeCell ref="A10:I10"/>
    <mergeCell ref="B16:I16"/>
    <mergeCell ref="A14:I14"/>
    <mergeCell ref="B12:I12"/>
    <mergeCell ref="B6:I6"/>
    <mergeCell ref="B7:I7"/>
    <mergeCell ref="B8:I8"/>
    <mergeCell ref="B9:I9"/>
    <mergeCell ref="B13:I13"/>
    <mergeCell ref="B17:I17"/>
    <mergeCell ref="B21:I21"/>
    <mergeCell ref="B15:I15"/>
    <mergeCell ref="B18:I18"/>
    <mergeCell ref="B19:I19"/>
    <mergeCell ref="B20:I20"/>
    <mergeCell ref="A22:I22"/>
    <mergeCell ref="B23:I23"/>
    <mergeCell ref="B24:I24"/>
    <mergeCell ref="B25:I25"/>
    <mergeCell ref="A26:I26"/>
    <mergeCell ref="B27:I27"/>
    <mergeCell ref="B28:I28"/>
    <mergeCell ref="A29:I29"/>
    <mergeCell ref="B30:I30"/>
    <mergeCell ref="A31:I31"/>
    <mergeCell ref="B38:I38"/>
    <mergeCell ref="B39:I39"/>
    <mergeCell ref="B40:I40"/>
    <mergeCell ref="B41:I41"/>
    <mergeCell ref="B32:I32"/>
    <mergeCell ref="A33:I33"/>
    <mergeCell ref="A34:I34"/>
    <mergeCell ref="B35:I35"/>
    <mergeCell ref="B36:I36"/>
    <mergeCell ref="B42:I42"/>
    <mergeCell ref="A11:I11"/>
    <mergeCell ref="B54:I54"/>
    <mergeCell ref="A55:I55"/>
    <mergeCell ref="B52:I52"/>
    <mergeCell ref="A53:I53"/>
    <mergeCell ref="A48:I48"/>
    <mergeCell ref="B49:I49"/>
    <mergeCell ref="B50:I50"/>
    <mergeCell ref="A51:I51"/>
    <mergeCell ref="B43:I43"/>
    <mergeCell ref="A44:I44"/>
    <mergeCell ref="B45:I45"/>
    <mergeCell ref="B46:I46"/>
    <mergeCell ref="A47:I47"/>
    <mergeCell ref="B37:I37"/>
  </mergeCells>
  <hyperlinks>
    <hyperlink ref="A2:I2" r:id="rId1" display="  Utilize the Allowable Cost Document - "/>
  </hyperlinks>
  <printOptions horizontalCentered="1"/>
  <pageMargins left="0.3" right="0.3" top="1" bottom="0.75" header="0.3" footer="0.3"/>
  <pageSetup scale="97" fitToHeight="0" orientation="portrait" cellComments="atEnd" r:id="rId2"/>
  <headerFooter>
    <oddHeader>&amp;CBUREAU OF INDIAN EDUCATION
SY 2018/2019 Schoolwide Budget Template</oddHeader>
    <oddFooter>&amp;LRev: 05/16/2018
Prepared:  &amp;D&amp;RSchool-wide Budget Workbook - &amp;A,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6" tint="0.79998168889431442"/>
    <pageSetUpPr fitToPage="1"/>
  </sheetPr>
  <dimension ref="A1:O214"/>
  <sheetViews>
    <sheetView showGridLines="0" zoomScale="85" zoomScaleNormal="85" zoomScalePageLayoutView="80" workbookViewId="0">
      <selection activeCell="B19" sqref="B19:G20"/>
    </sheetView>
  </sheetViews>
  <sheetFormatPr defaultColWidth="0" defaultRowHeight="15" zeroHeight="1" x14ac:dyDescent="0.25"/>
  <cols>
    <col min="1" max="1" width="13.7109375" style="14" customWidth="1"/>
    <col min="2" max="2" width="81.28515625" style="14" customWidth="1"/>
    <col min="3" max="3" width="12.28515625" style="14" customWidth="1"/>
    <col min="4" max="4" width="25.5703125" style="14" customWidth="1"/>
    <col min="5" max="5" width="25.28515625" style="14" customWidth="1"/>
    <col min="6" max="6" width="28.140625" style="14" customWidth="1"/>
    <col min="7" max="7" width="6.5703125" style="14" customWidth="1"/>
    <col min="8" max="8" width="14.5703125" style="14" customWidth="1"/>
    <col min="9" max="15" width="9.140625" style="14" customWidth="1"/>
    <col min="16" max="16" width="9.140625" style="14" hidden="1" customWidth="1"/>
    <col min="17" max="16384" width="9.140625" style="14" hidden="1"/>
  </cols>
  <sheetData>
    <row r="1" spans="1:9" ht="18.75" x14ac:dyDescent="0.3">
      <c r="A1" s="108" t="s">
        <v>1</v>
      </c>
      <c r="B1" s="109"/>
      <c r="C1" s="108"/>
      <c r="D1" s="108"/>
      <c r="E1" s="110"/>
      <c r="F1" s="206"/>
      <c r="G1" s="206"/>
      <c r="H1" s="108"/>
      <c r="I1" s="108"/>
    </row>
    <row r="2" spans="1:9" ht="18.75" x14ac:dyDescent="0.3">
      <c r="A2" s="111"/>
      <c r="B2" s="112"/>
      <c r="C2" s="113"/>
      <c r="D2" s="114"/>
      <c r="E2" s="114"/>
      <c r="F2" s="115"/>
      <c r="G2" s="116"/>
      <c r="H2" s="116"/>
      <c r="I2" s="113"/>
    </row>
    <row r="3" spans="1:9" ht="18.75" x14ac:dyDescent="0.3">
      <c r="A3" s="117" t="s">
        <v>548</v>
      </c>
      <c r="B3" s="118"/>
      <c r="C3" s="113"/>
      <c r="D3" s="114"/>
      <c r="E3" s="114"/>
      <c r="F3" s="115"/>
      <c r="G3" s="116"/>
      <c r="H3" s="116"/>
      <c r="I3" s="113"/>
    </row>
    <row r="4" spans="1:9" ht="76.900000000000006" customHeight="1" x14ac:dyDescent="0.25">
      <c r="A4" s="207" t="s">
        <v>576</v>
      </c>
      <c r="B4" s="207"/>
      <c r="C4" s="207"/>
      <c r="D4" s="207"/>
      <c r="E4" s="207"/>
      <c r="F4" s="207"/>
      <c r="G4" s="207"/>
      <c r="H4" s="207"/>
      <c r="I4" s="207"/>
    </row>
    <row r="5" spans="1:9" ht="18.75" x14ac:dyDescent="0.3">
      <c r="A5" s="111"/>
      <c r="B5" s="111"/>
      <c r="C5" s="115"/>
      <c r="D5" s="115"/>
      <c r="E5" s="115"/>
      <c r="F5" s="115"/>
      <c r="G5" s="116"/>
      <c r="H5" s="116"/>
      <c r="I5" s="115"/>
    </row>
    <row r="6" spans="1:9" ht="18.75" x14ac:dyDescent="0.3">
      <c r="A6" s="119"/>
      <c r="B6" s="120"/>
      <c r="C6" s="121"/>
      <c r="D6" s="121"/>
      <c r="E6" s="121"/>
      <c r="F6" s="121"/>
      <c r="G6" s="121"/>
      <c r="H6" s="108"/>
      <c r="I6" s="121"/>
    </row>
    <row r="7" spans="1:9" ht="18.75" x14ac:dyDescent="0.3">
      <c r="A7" s="119" t="s">
        <v>82</v>
      </c>
      <c r="B7" s="204" t="s">
        <v>549</v>
      </c>
      <c r="C7" s="204"/>
      <c r="D7" s="204"/>
      <c r="E7" s="204"/>
      <c r="F7" s="204"/>
      <c r="G7" s="204"/>
      <c r="H7" s="122"/>
      <c r="I7" s="123"/>
    </row>
    <row r="8" spans="1:9" ht="18.75" x14ac:dyDescent="0.3">
      <c r="A8" s="119"/>
      <c r="B8" s="200" t="s">
        <v>550</v>
      </c>
      <c r="C8" s="200"/>
      <c r="D8" s="200"/>
      <c r="E8" s="200"/>
      <c r="F8" s="200"/>
      <c r="G8" s="200"/>
      <c r="H8" s="108"/>
      <c r="I8" s="124"/>
    </row>
    <row r="9" spans="1:9" ht="18.75" x14ac:dyDescent="0.3">
      <c r="A9" s="119"/>
      <c r="B9" s="200" t="s">
        <v>577</v>
      </c>
      <c r="C9" s="200"/>
      <c r="D9" s="200"/>
      <c r="E9" s="200"/>
      <c r="F9" s="200"/>
      <c r="G9" s="200"/>
      <c r="H9" s="108"/>
      <c r="I9" s="124"/>
    </row>
    <row r="10" spans="1:9" ht="18.75" x14ac:dyDescent="0.3">
      <c r="A10" s="119"/>
      <c r="B10" s="125"/>
      <c r="C10" s="126"/>
      <c r="D10" s="126"/>
      <c r="E10" s="126"/>
      <c r="F10" s="126"/>
      <c r="G10" s="126"/>
      <c r="H10" s="108"/>
      <c r="I10" s="119"/>
    </row>
    <row r="11" spans="1:9" ht="18.75" x14ac:dyDescent="0.3">
      <c r="A11" s="119" t="s">
        <v>83</v>
      </c>
      <c r="B11" s="205" t="str">
        <f>"Enter an estimated Part B Allocation for SY "&amp;SY</f>
        <v>Enter an estimated Part B Allocation for SY 2018/2019</v>
      </c>
      <c r="C11" s="205"/>
      <c r="D11" s="205"/>
      <c r="E11" s="205"/>
      <c r="F11" s="205"/>
      <c r="G11" s="205"/>
      <c r="H11" s="122"/>
      <c r="I11" s="127"/>
    </row>
    <row r="12" spans="1:9" ht="18.75" x14ac:dyDescent="0.3">
      <c r="A12" s="119"/>
      <c r="B12" s="128"/>
      <c r="C12" s="129"/>
      <c r="D12" s="129"/>
      <c r="E12" s="129"/>
      <c r="F12" s="129"/>
      <c r="G12" s="129"/>
      <c r="H12" s="108"/>
      <c r="I12" s="119"/>
    </row>
    <row r="13" spans="1:9" ht="18.75" x14ac:dyDescent="0.3">
      <c r="A13" s="130" t="s">
        <v>84</v>
      </c>
      <c r="B13" s="200" t="s">
        <v>578</v>
      </c>
      <c r="C13" s="200"/>
      <c r="D13" s="200"/>
      <c r="E13" s="200"/>
      <c r="F13" s="200"/>
      <c r="G13" s="200"/>
      <c r="H13" s="131">
        <f>H7+H11</f>
        <v>0</v>
      </c>
      <c r="I13" s="127"/>
    </row>
    <row r="14" spans="1:9" ht="18.75" x14ac:dyDescent="0.3">
      <c r="A14" s="127"/>
      <c r="B14" s="128"/>
      <c r="C14" s="129"/>
      <c r="D14" s="129"/>
      <c r="E14" s="129"/>
      <c r="F14" s="129"/>
      <c r="G14" s="129"/>
      <c r="H14" s="108"/>
      <c r="I14" s="119"/>
    </row>
    <row r="15" spans="1:9" ht="18.75" x14ac:dyDescent="0.3">
      <c r="A15" s="132" t="s">
        <v>582</v>
      </c>
      <c r="B15" s="200" t="s">
        <v>581</v>
      </c>
      <c r="C15" s="200"/>
      <c r="D15" s="200"/>
      <c r="E15" s="200"/>
      <c r="F15" s="200"/>
      <c r="G15" s="200"/>
      <c r="H15" s="133"/>
      <c r="I15" s="127"/>
    </row>
    <row r="16" spans="1:9" ht="55.9" customHeight="1" x14ac:dyDescent="0.3">
      <c r="A16" s="127"/>
      <c r="B16" s="201" t="s">
        <v>593</v>
      </c>
      <c r="C16" s="201"/>
      <c r="D16" s="201"/>
      <c r="E16" s="201"/>
      <c r="F16" s="201"/>
      <c r="G16" s="201"/>
      <c r="H16" s="108"/>
      <c r="I16" s="119" t="s">
        <v>551</v>
      </c>
    </row>
    <row r="17" spans="1:9" ht="18.75" x14ac:dyDescent="0.3">
      <c r="A17" s="127"/>
      <c r="B17" s="134"/>
      <c r="C17" s="134"/>
      <c r="D17" s="134"/>
      <c r="E17" s="134"/>
      <c r="F17" s="134"/>
      <c r="G17" s="134"/>
      <c r="H17" s="108"/>
      <c r="I17" s="119"/>
    </row>
    <row r="18" spans="1:9" ht="18.75" x14ac:dyDescent="0.3">
      <c r="A18" s="132" t="s">
        <v>583</v>
      </c>
      <c r="B18" s="202" t="s">
        <v>480</v>
      </c>
      <c r="C18" s="202"/>
      <c r="D18" s="202"/>
      <c r="E18" s="202"/>
      <c r="F18" s="202"/>
      <c r="G18" s="202"/>
      <c r="H18" s="108"/>
      <c r="I18" s="119"/>
    </row>
    <row r="19" spans="1:9" ht="18.75" x14ac:dyDescent="0.3">
      <c r="A19" s="121"/>
      <c r="B19" s="203" t="s">
        <v>592</v>
      </c>
      <c r="C19" s="203"/>
      <c r="D19" s="203"/>
      <c r="E19" s="203"/>
      <c r="F19" s="203"/>
      <c r="G19" s="203"/>
      <c r="H19" s="133"/>
      <c r="I19" s="121"/>
    </row>
    <row r="20" spans="1:9" ht="21" customHeight="1" x14ac:dyDescent="0.3">
      <c r="A20" s="135"/>
      <c r="B20" s="203"/>
      <c r="C20" s="203"/>
      <c r="D20" s="203"/>
      <c r="E20" s="203"/>
      <c r="F20" s="203"/>
      <c r="G20" s="203"/>
      <c r="H20" s="108"/>
      <c r="I20" s="136"/>
    </row>
    <row r="21" spans="1:9" ht="18.75" x14ac:dyDescent="0.3">
      <c r="A21" s="108"/>
      <c r="B21" s="137"/>
      <c r="C21" s="108"/>
      <c r="D21" s="108"/>
      <c r="E21" s="108"/>
      <c r="F21" s="108"/>
      <c r="G21" s="108"/>
      <c r="H21" s="108"/>
      <c r="I21" s="138"/>
    </row>
    <row r="22" spans="1:9" ht="18.75" x14ac:dyDescent="0.3">
      <c r="A22" s="108"/>
      <c r="B22" s="137"/>
      <c r="C22" s="108"/>
      <c r="D22" s="108"/>
      <c r="E22" s="139" t="s">
        <v>552</v>
      </c>
      <c r="F22" s="139"/>
      <c r="G22" s="139"/>
      <c r="H22" s="131">
        <f>H13-H15-H19</f>
        <v>0</v>
      </c>
      <c r="I22" s="140"/>
    </row>
    <row r="23" spans="1:9" ht="18.75" x14ac:dyDescent="0.3">
      <c r="A23" s="108"/>
      <c r="B23" s="137"/>
      <c r="C23" s="108"/>
      <c r="D23" s="108"/>
      <c r="E23" s="141"/>
      <c r="F23" s="141"/>
      <c r="G23" s="141"/>
      <c r="H23" s="140"/>
      <c r="I23" s="108"/>
    </row>
    <row r="24" spans="1:9" ht="18.75" x14ac:dyDescent="0.3">
      <c r="A24" s="108"/>
      <c r="B24" s="137"/>
      <c r="C24" s="108"/>
      <c r="D24" s="108"/>
      <c r="E24" s="108"/>
      <c r="F24" s="138"/>
      <c r="G24" s="138"/>
      <c r="H24" s="138"/>
      <c r="I24" s="108"/>
    </row>
    <row r="25" spans="1:9" ht="18.75" x14ac:dyDescent="0.3">
      <c r="A25" s="108"/>
      <c r="B25" s="137"/>
      <c r="C25" s="108"/>
      <c r="D25" s="108"/>
      <c r="E25" s="138"/>
      <c r="F25" s="138"/>
      <c r="G25" s="138"/>
      <c r="H25" s="138"/>
      <c r="I25" s="108"/>
    </row>
    <row r="26" spans="1:9" ht="18.75" x14ac:dyDescent="0.3">
      <c r="A26" s="108"/>
      <c r="B26" s="137"/>
      <c r="C26" s="108"/>
      <c r="D26" s="108"/>
      <c r="E26" s="138"/>
      <c r="F26" s="138"/>
      <c r="G26" s="138"/>
      <c r="H26" s="138"/>
      <c r="I26" s="108"/>
    </row>
    <row r="27" spans="1:9" ht="18.75" x14ac:dyDescent="0.3">
      <c r="A27" s="108"/>
      <c r="B27" s="137"/>
      <c r="C27" s="108"/>
      <c r="D27" s="108"/>
      <c r="E27" s="138"/>
      <c r="F27" s="138"/>
      <c r="G27" s="138"/>
      <c r="H27" s="138"/>
      <c r="I27" s="108"/>
    </row>
    <row r="28" spans="1:9" ht="18.75" x14ac:dyDescent="0.3">
      <c r="A28" s="108"/>
      <c r="B28" s="116" t="s">
        <v>594</v>
      </c>
      <c r="C28" s="186"/>
      <c r="D28" s="186"/>
      <c r="E28" s="186"/>
      <c r="F28" s="138"/>
      <c r="G28" s="138"/>
      <c r="H28" s="138"/>
      <c r="I28" s="108"/>
    </row>
    <row r="29" spans="1:9" ht="18.75" x14ac:dyDescent="0.3">
      <c r="A29" s="108"/>
      <c r="B29" s="116"/>
      <c r="C29" s="138"/>
      <c r="D29" s="138"/>
      <c r="E29" s="138"/>
      <c r="F29" s="138"/>
      <c r="G29" s="138"/>
      <c r="H29" s="138"/>
      <c r="I29" s="108"/>
    </row>
    <row r="30" spans="1:9" ht="18.75" x14ac:dyDescent="0.3">
      <c r="A30" s="108"/>
      <c r="B30" s="116"/>
      <c r="C30" s="138"/>
      <c r="D30" s="138"/>
      <c r="E30" s="138"/>
      <c r="F30" s="138"/>
      <c r="G30" s="138"/>
      <c r="H30" s="138"/>
      <c r="I30" s="108"/>
    </row>
    <row r="31" spans="1:9" ht="18.75" x14ac:dyDescent="0.3">
      <c r="A31" s="108"/>
      <c r="B31" s="116"/>
      <c r="C31" s="138"/>
      <c r="D31" s="138"/>
      <c r="E31" s="138"/>
      <c r="F31" s="138"/>
      <c r="G31" s="138"/>
      <c r="H31" s="138"/>
      <c r="I31" s="108"/>
    </row>
    <row r="32" spans="1:9" ht="18.75" x14ac:dyDescent="0.3">
      <c r="A32" s="108"/>
      <c r="B32" s="116"/>
      <c r="C32" s="138"/>
      <c r="D32" s="138"/>
      <c r="E32" s="138"/>
      <c r="F32" s="138"/>
      <c r="G32" s="138"/>
      <c r="H32" s="138"/>
      <c r="I32" s="108"/>
    </row>
    <row r="33" spans="1:9" x14ac:dyDescent="0.25">
      <c r="B33" s="34"/>
      <c r="C33" s="35"/>
      <c r="D33" s="35"/>
      <c r="E33" s="35"/>
      <c r="F33" s="35"/>
      <c r="G33" s="35"/>
      <c r="H33" s="35"/>
    </row>
    <row r="34" spans="1:9" x14ac:dyDescent="0.25">
      <c r="B34" s="34"/>
      <c r="C34" s="35"/>
      <c r="D34" s="35"/>
      <c r="E34" s="35"/>
      <c r="F34" s="35"/>
      <c r="G34" s="35"/>
      <c r="H34" s="35"/>
    </row>
    <row r="35" spans="1:9" s="33" customFormat="1" ht="32.1" customHeight="1" x14ac:dyDescent="0.25">
      <c r="A35" s="187" t="s">
        <v>481</v>
      </c>
      <c r="B35" s="188"/>
      <c r="C35" s="188"/>
      <c r="D35" s="188"/>
      <c r="E35" s="188"/>
      <c r="F35" s="188"/>
      <c r="G35" s="188"/>
      <c r="H35" s="188"/>
      <c r="I35" s="189"/>
    </row>
    <row r="36" spans="1:9" s="33" customFormat="1" ht="32.1" customHeight="1" x14ac:dyDescent="0.25">
      <c r="A36" s="41" t="s">
        <v>448</v>
      </c>
      <c r="B36" s="190" t="s">
        <v>482</v>
      </c>
      <c r="C36" s="190"/>
      <c r="D36" s="190"/>
      <c r="E36" s="190"/>
      <c r="F36" s="190"/>
      <c r="G36" s="190"/>
      <c r="H36" s="190"/>
      <c r="I36" s="190"/>
    </row>
    <row r="37" spans="1:9" s="33" customFormat="1" ht="24" customHeight="1" x14ac:dyDescent="0.25">
      <c r="A37" s="42"/>
      <c r="B37" s="43"/>
      <c r="C37" s="40" t="s">
        <v>70</v>
      </c>
      <c r="D37" s="40" t="s">
        <v>71</v>
      </c>
      <c r="E37" s="40" t="s">
        <v>72</v>
      </c>
      <c r="F37" s="40" t="s">
        <v>73</v>
      </c>
      <c r="G37" s="195"/>
      <c r="H37" s="196"/>
      <c r="I37" s="196"/>
    </row>
    <row r="38" spans="1:9" s="33" customFormat="1" ht="20.25" customHeight="1" x14ac:dyDescent="0.2">
      <c r="A38" s="44"/>
      <c r="B38" s="38" t="s">
        <v>484</v>
      </c>
      <c r="C38" s="45"/>
      <c r="D38" s="36"/>
      <c r="E38" s="36"/>
      <c r="F38" s="37">
        <f>SUM(D38,E38)</f>
        <v>0</v>
      </c>
      <c r="G38" s="183"/>
      <c r="H38" s="197"/>
      <c r="I38" s="197"/>
    </row>
    <row r="39" spans="1:9" s="33" customFormat="1" ht="56.45" customHeight="1" x14ac:dyDescent="0.2">
      <c r="A39" s="142" t="s">
        <v>483</v>
      </c>
      <c r="B39" s="233"/>
      <c r="C39" s="233"/>
      <c r="D39" s="233"/>
      <c r="E39" s="233"/>
      <c r="F39" s="234"/>
      <c r="G39" s="183"/>
      <c r="H39" s="197"/>
      <c r="I39" s="197"/>
    </row>
    <row r="40" spans="1:9" s="33" customFormat="1" ht="24.75" customHeight="1" x14ac:dyDescent="0.2">
      <c r="A40" s="46"/>
      <c r="B40" s="39" t="s">
        <v>500</v>
      </c>
      <c r="C40" s="47"/>
      <c r="D40" s="48"/>
      <c r="E40" s="48"/>
      <c r="F40" s="37">
        <f>SUM(D40,E40)</f>
        <v>0</v>
      </c>
      <c r="G40" s="183"/>
      <c r="H40" s="197"/>
      <c r="I40" s="197"/>
    </row>
    <row r="41" spans="1:9" s="33" customFormat="1" ht="57.6" customHeight="1" x14ac:dyDescent="0.2">
      <c r="A41" s="142" t="s">
        <v>483</v>
      </c>
      <c r="B41" s="174"/>
      <c r="C41" s="175"/>
      <c r="D41" s="175"/>
      <c r="E41" s="175"/>
      <c r="F41" s="176"/>
      <c r="G41" s="198"/>
      <c r="H41" s="199"/>
      <c r="I41" s="199"/>
    </row>
    <row r="42" spans="1:9" s="33" customFormat="1" ht="24" customHeight="1" x14ac:dyDescent="0.25">
      <c r="A42" s="49" t="s">
        <v>487</v>
      </c>
      <c r="B42" s="191" t="s">
        <v>486</v>
      </c>
      <c r="C42" s="192"/>
      <c r="D42" s="192"/>
      <c r="E42" s="192"/>
      <c r="F42" s="192"/>
      <c r="G42" s="192"/>
      <c r="H42" s="192"/>
      <c r="I42" s="193"/>
    </row>
    <row r="43" spans="1:9" s="33" customFormat="1" ht="24" customHeight="1" x14ac:dyDescent="0.25">
      <c r="A43" s="42"/>
      <c r="B43" s="43"/>
      <c r="C43" s="40" t="s">
        <v>70</v>
      </c>
      <c r="D43" s="40" t="s">
        <v>71</v>
      </c>
      <c r="E43" s="40" t="s">
        <v>72</v>
      </c>
      <c r="F43" s="40" t="s">
        <v>73</v>
      </c>
      <c r="G43" s="195"/>
      <c r="H43" s="196"/>
      <c r="I43" s="196"/>
    </row>
    <row r="44" spans="1:9" s="33" customFormat="1" ht="24" customHeight="1" x14ac:dyDescent="0.2">
      <c r="A44" s="50"/>
      <c r="B44" s="51" t="s">
        <v>488</v>
      </c>
      <c r="C44" s="145"/>
      <c r="D44" s="52"/>
      <c r="E44" s="48"/>
      <c r="F44" s="37">
        <f>SUM(D44+E44)</f>
        <v>0</v>
      </c>
      <c r="G44" s="183"/>
      <c r="H44" s="197"/>
      <c r="I44" s="197"/>
    </row>
    <row r="45" spans="1:9" s="33" customFormat="1" ht="55.9" customHeight="1" x14ac:dyDescent="0.2">
      <c r="A45" s="143" t="s">
        <v>483</v>
      </c>
      <c r="B45" s="174"/>
      <c r="C45" s="175"/>
      <c r="D45" s="175"/>
      <c r="E45" s="175"/>
      <c r="F45" s="176"/>
      <c r="G45" s="183"/>
      <c r="H45" s="197"/>
      <c r="I45" s="197"/>
    </row>
    <row r="46" spans="1:9" s="33" customFormat="1" ht="24" customHeight="1" x14ac:dyDescent="0.2">
      <c r="A46" s="54"/>
      <c r="B46" s="55" t="s">
        <v>489</v>
      </c>
      <c r="C46" s="145"/>
      <c r="D46" s="56"/>
      <c r="E46" s="57"/>
      <c r="F46" s="37">
        <f>SUM(D46+E46)</f>
        <v>0</v>
      </c>
      <c r="G46" s="183"/>
      <c r="H46" s="197"/>
      <c r="I46" s="197"/>
    </row>
    <row r="47" spans="1:9" s="33" customFormat="1" ht="51" customHeight="1" x14ac:dyDescent="0.2">
      <c r="A47" s="144" t="s">
        <v>579</v>
      </c>
      <c r="B47" s="227"/>
      <c r="C47" s="228"/>
      <c r="D47" s="228"/>
      <c r="E47" s="228"/>
      <c r="F47" s="229"/>
      <c r="G47" s="183"/>
      <c r="H47" s="197"/>
      <c r="I47" s="197"/>
    </row>
    <row r="48" spans="1:9" s="33" customFormat="1" ht="24" customHeight="1" x14ac:dyDescent="0.2">
      <c r="A48" s="54"/>
      <c r="B48" s="55" t="s">
        <v>491</v>
      </c>
      <c r="C48" s="145"/>
      <c r="D48" s="57"/>
      <c r="E48" s="57"/>
      <c r="F48" s="37">
        <f>SUM(D48+E48)</f>
        <v>0</v>
      </c>
      <c r="G48" s="183"/>
      <c r="H48" s="197"/>
      <c r="I48" s="197"/>
    </row>
    <row r="49" spans="1:9" s="33" customFormat="1" ht="55.9" customHeight="1" x14ac:dyDescent="0.2">
      <c r="A49" s="143" t="s">
        <v>483</v>
      </c>
      <c r="B49" s="174"/>
      <c r="C49" s="175"/>
      <c r="D49" s="175"/>
      <c r="E49" s="175"/>
      <c r="F49" s="176"/>
      <c r="G49" s="183"/>
      <c r="H49" s="197"/>
      <c r="I49" s="197"/>
    </row>
    <row r="50" spans="1:9" s="33" customFormat="1" ht="24" customHeight="1" x14ac:dyDescent="0.2">
      <c r="A50" s="58"/>
      <c r="B50" s="39" t="s">
        <v>490</v>
      </c>
      <c r="C50" s="145"/>
      <c r="D50" s="57"/>
      <c r="E50" s="57"/>
      <c r="F50" s="37">
        <f>SUM(D50+E50)</f>
        <v>0</v>
      </c>
      <c r="G50" s="183"/>
      <c r="H50" s="197"/>
      <c r="I50" s="197"/>
    </row>
    <row r="51" spans="1:9" s="33" customFormat="1" ht="50.45" customHeight="1" x14ac:dyDescent="0.2">
      <c r="A51" s="143" t="s">
        <v>483</v>
      </c>
      <c r="B51" s="174"/>
      <c r="C51" s="175"/>
      <c r="D51" s="175"/>
      <c r="E51" s="175"/>
      <c r="F51" s="176"/>
      <c r="G51" s="183"/>
      <c r="H51" s="197"/>
      <c r="I51" s="197"/>
    </row>
    <row r="52" spans="1:9" s="33" customFormat="1" ht="24" customHeight="1" x14ac:dyDescent="0.2">
      <c r="A52" s="58"/>
      <c r="B52" s="59" t="s">
        <v>492</v>
      </c>
      <c r="C52" s="145"/>
      <c r="D52" s="57"/>
      <c r="E52" s="57"/>
      <c r="F52" s="37">
        <f>SUM(D52+E52)</f>
        <v>0</v>
      </c>
      <c r="G52" s="183"/>
      <c r="H52" s="197"/>
      <c r="I52" s="197"/>
    </row>
    <row r="53" spans="1:9" s="33" customFormat="1" ht="58.9" customHeight="1" x14ac:dyDescent="0.2">
      <c r="A53" s="143" t="s">
        <v>483</v>
      </c>
      <c r="B53" s="174"/>
      <c r="C53" s="175"/>
      <c r="D53" s="175"/>
      <c r="E53" s="175"/>
      <c r="F53" s="176"/>
      <c r="G53" s="183"/>
      <c r="H53" s="197"/>
      <c r="I53" s="197"/>
    </row>
    <row r="54" spans="1:9" s="33" customFormat="1" ht="24" customHeight="1" x14ac:dyDescent="0.2">
      <c r="A54" s="58"/>
      <c r="B54" s="55" t="s">
        <v>561</v>
      </c>
      <c r="C54" s="145"/>
      <c r="D54" s="57"/>
      <c r="E54" s="57"/>
      <c r="F54" s="37">
        <f>SUM(D54+E54)</f>
        <v>0</v>
      </c>
      <c r="G54" s="183"/>
      <c r="H54" s="197"/>
      <c r="I54" s="197"/>
    </row>
    <row r="55" spans="1:9" s="33" customFormat="1" ht="54.6" customHeight="1" x14ac:dyDescent="0.2">
      <c r="A55" s="143" t="s">
        <v>579</v>
      </c>
      <c r="B55" s="174"/>
      <c r="C55" s="175"/>
      <c r="D55" s="175"/>
      <c r="E55" s="175"/>
      <c r="F55" s="176"/>
      <c r="G55" s="183"/>
      <c r="H55" s="197"/>
      <c r="I55" s="197"/>
    </row>
    <row r="56" spans="1:9" s="33" customFormat="1" ht="24" customHeight="1" x14ac:dyDescent="0.2">
      <c r="A56" s="58"/>
      <c r="B56" s="55" t="s">
        <v>513</v>
      </c>
      <c r="C56" s="145"/>
      <c r="D56" s="57"/>
      <c r="E56" s="57"/>
      <c r="F56" s="37">
        <f>SUM(D56+E56)</f>
        <v>0</v>
      </c>
      <c r="G56" s="183"/>
      <c r="H56" s="197"/>
      <c r="I56" s="197"/>
    </row>
    <row r="57" spans="1:9" s="33" customFormat="1" ht="48" customHeight="1" x14ac:dyDescent="0.2">
      <c r="A57" s="100" t="s">
        <v>483</v>
      </c>
      <c r="B57" s="235"/>
      <c r="C57" s="236"/>
      <c r="D57" s="236"/>
      <c r="E57" s="236"/>
      <c r="F57" s="237"/>
      <c r="G57" s="198"/>
      <c r="H57" s="199"/>
      <c r="I57" s="199"/>
    </row>
    <row r="58" spans="1:9" s="33" customFormat="1" ht="24" customHeight="1" x14ac:dyDescent="0.25">
      <c r="A58" s="61" t="s">
        <v>493</v>
      </c>
      <c r="B58" s="194" t="s">
        <v>446</v>
      </c>
      <c r="C58" s="194"/>
      <c r="D58" s="194"/>
      <c r="E58" s="194"/>
      <c r="F58" s="194"/>
      <c r="G58" s="194"/>
      <c r="H58" s="194"/>
      <c r="I58" s="194"/>
    </row>
    <row r="59" spans="1:9" s="33" customFormat="1" ht="24" customHeight="1" x14ac:dyDescent="0.2">
      <c r="A59" s="54"/>
      <c r="B59" s="51" t="s">
        <v>562</v>
      </c>
      <c r="C59" s="62"/>
      <c r="D59" s="63"/>
      <c r="E59" s="63"/>
      <c r="F59" s="64">
        <f>SUM(D59+E59)</f>
        <v>0</v>
      </c>
      <c r="G59" s="195"/>
      <c r="H59" s="196"/>
      <c r="I59" s="196"/>
    </row>
    <row r="60" spans="1:9" s="33" customFormat="1" ht="52.9" customHeight="1" x14ac:dyDescent="0.2">
      <c r="A60" s="143" t="s">
        <v>483</v>
      </c>
      <c r="B60" s="174"/>
      <c r="C60" s="175"/>
      <c r="D60" s="175"/>
      <c r="E60" s="175"/>
      <c r="F60" s="176"/>
      <c r="G60" s="183"/>
      <c r="H60" s="184"/>
      <c r="I60" s="184"/>
    </row>
    <row r="61" spans="1:9" s="33" customFormat="1" ht="24" customHeight="1" x14ac:dyDescent="0.2">
      <c r="A61" s="58"/>
      <c r="B61" s="65" t="s">
        <v>494</v>
      </c>
      <c r="C61" s="66"/>
      <c r="D61" s="57"/>
      <c r="E61" s="67"/>
      <c r="F61" s="64">
        <f>SUM(D61+E61)</f>
        <v>0</v>
      </c>
      <c r="G61" s="183"/>
      <c r="H61" s="184"/>
      <c r="I61" s="184"/>
    </row>
    <row r="62" spans="1:9" s="33" customFormat="1" ht="46.9" customHeight="1" x14ac:dyDescent="0.2">
      <c r="A62" s="144" t="s">
        <v>483</v>
      </c>
      <c r="B62" s="227"/>
      <c r="C62" s="228"/>
      <c r="D62" s="228"/>
      <c r="E62" s="228"/>
      <c r="F62" s="229"/>
      <c r="G62" s="183"/>
      <c r="H62" s="184"/>
      <c r="I62" s="184"/>
    </row>
    <row r="63" spans="1:9" s="33" customFormat="1" ht="24" customHeight="1" x14ac:dyDescent="0.2">
      <c r="A63" s="58"/>
      <c r="B63" s="55" t="s">
        <v>495</v>
      </c>
      <c r="C63" s="66"/>
      <c r="D63" s="57"/>
      <c r="E63" s="57"/>
      <c r="F63" s="64">
        <f>SUM(D63+E63)</f>
        <v>0</v>
      </c>
      <c r="G63" s="183"/>
      <c r="H63" s="184"/>
      <c r="I63" s="184"/>
    </row>
    <row r="64" spans="1:9" s="33" customFormat="1" ht="51" customHeight="1" x14ac:dyDescent="0.2">
      <c r="A64" s="143" t="s">
        <v>483</v>
      </c>
      <c r="B64" s="174"/>
      <c r="C64" s="175"/>
      <c r="D64" s="175"/>
      <c r="E64" s="175"/>
      <c r="F64" s="176"/>
      <c r="G64" s="183"/>
      <c r="H64" s="184"/>
      <c r="I64" s="184"/>
    </row>
    <row r="65" spans="1:9" s="33" customFormat="1" ht="24" customHeight="1" x14ac:dyDescent="0.25">
      <c r="A65" s="41" t="s">
        <v>496</v>
      </c>
      <c r="B65" s="232" t="s">
        <v>74</v>
      </c>
      <c r="C65" s="232"/>
      <c r="D65" s="232"/>
      <c r="E65" s="232"/>
      <c r="F65" s="232"/>
      <c r="G65" s="232"/>
      <c r="H65" s="232"/>
      <c r="I65" s="232"/>
    </row>
    <row r="66" spans="1:9" s="33" customFormat="1" ht="24" customHeight="1" x14ac:dyDescent="0.2">
      <c r="A66" s="58"/>
      <c r="B66" s="55" t="s">
        <v>563</v>
      </c>
      <c r="C66" s="66"/>
      <c r="D66" s="57"/>
      <c r="E66" s="57"/>
      <c r="F66" s="64">
        <f>SUM(D66+E66)</f>
        <v>0</v>
      </c>
      <c r="G66" s="183"/>
      <c r="H66" s="184"/>
      <c r="I66" s="184"/>
    </row>
    <row r="67" spans="1:9" s="33" customFormat="1" ht="73.900000000000006" customHeight="1" x14ac:dyDescent="0.2">
      <c r="A67" s="143" t="s">
        <v>483</v>
      </c>
      <c r="B67" s="174"/>
      <c r="C67" s="175"/>
      <c r="D67" s="175"/>
      <c r="E67" s="175"/>
      <c r="F67" s="176"/>
      <c r="G67" s="183"/>
      <c r="H67" s="184"/>
      <c r="I67" s="184"/>
    </row>
    <row r="68" spans="1:9" s="33" customFormat="1" ht="30.75" customHeight="1" x14ac:dyDescent="0.2">
      <c r="A68" s="68"/>
      <c r="B68" s="69" t="s">
        <v>564</v>
      </c>
      <c r="C68" s="70"/>
      <c r="D68" s="71"/>
      <c r="E68" s="71"/>
      <c r="F68" s="64">
        <f>SUM(D68+E68)</f>
        <v>0</v>
      </c>
      <c r="G68" s="183"/>
      <c r="H68" s="184"/>
      <c r="I68" s="184"/>
    </row>
    <row r="69" spans="1:9" s="33" customFormat="1" ht="51" customHeight="1" x14ac:dyDescent="0.2">
      <c r="A69" s="143" t="s">
        <v>483</v>
      </c>
      <c r="B69" s="174"/>
      <c r="C69" s="175"/>
      <c r="D69" s="175"/>
      <c r="E69" s="175"/>
      <c r="F69" s="176"/>
      <c r="G69" s="183"/>
      <c r="H69" s="184"/>
      <c r="I69" s="184"/>
    </row>
    <row r="70" spans="1:9" s="33" customFormat="1" ht="24" customHeight="1" x14ac:dyDescent="0.2">
      <c r="A70" s="72" t="s">
        <v>497</v>
      </c>
      <c r="B70" s="177" t="s">
        <v>565</v>
      </c>
      <c r="C70" s="177"/>
      <c r="D70" s="177"/>
      <c r="E70" s="177"/>
      <c r="F70" s="177"/>
      <c r="G70" s="177"/>
      <c r="H70" s="177"/>
      <c r="I70" s="177"/>
    </row>
    <row r="71" spans="1:9" s="33" customFormat="1" ht="24" customHeight="1" x14ac:dyDescent="0.2">
      <c r="A71" s="58"/>
      <c r="B71" s="73" t="s">
        <v>498</v>
      </c>
      <c r="C71" s="66"/>
      <c r="D71" s="57"/>
      <c r="E71" s="57"/>
      <c r="F71" s="64">
        <f>SUM(D71+E71)</f>
        <v>0</v>
      </c>
      <c r="G71" s="183"/>
      <c r="H71" s="184"/>
      <c r="I71" s="184"/>
    </row>
    <row r="72" spans="1:9" s="33" customFormat="1" ht="63" customHeight="1" x14ac:dyDescent="0.2">
      <c r="A72" s="143" t="s">
        <v>483</v>
      </c>
      <c r="B72" s="180"/>
      <c r="C72" s="181"/>
      <c r="D72" s="181"/>
      <c r="E72" s="181"/>
      <c r="F72" s="182"/>
      <c r="G72" s="183"/>
      <c r="H72" s="184"/>
      <c r="I72" s="184"/>
    </row>
    <row r="73" spans="1:9" s="33" customFormat="1" ht="24" customHeight="1" x14ac:dyDescent="0.25">
      <c r="A73" s="74" t="s">
        <v>499</v>
      </c>
      <c r="B73" s="179" t="s">
        <v>573</v>
      </c>
      <c r="C73" s="179"/>
      <c r="D73" s="179"/>
      <c r="E73" s="179"/>
      <c r="F73" s="75"/>
      <c r="G73" s="183"/>
      <c r="H73" s="184"/>
      <c r="I73" s="184"/>
    </row>
    <row r="74" spans="1:9" s="33" customFormat="1" ht="24" customHeight="1" x14ac:dyDescent="0.2">
      <c r="A74" s="76"/>
      <c r="B74" s="77" t="s">
        <v>501</v>
      </c>
      <c r="C74" s="66"/>
      <c r="D74" s="57"/>
      <c r="E74" s="57"/>
      <c r="F74" s="64">
        <f>SUM(D74+E74)</f>
        <v>0</v>
      </c>
      <c r="G74" s="183"/>
      <c r="H74" s="184"/>
      <c r="I74" s="184"/>
    </row>
    <row r="75" spans="1:9" s="33" customFormat="1" ht="79.150000000000006" customHeight="1" x14ac:dyDescent="0.2">
      <c r="A75" s="143" t="s">
        <v>483</v>
      </c>
      <c r="B75" s="174"/>
      <c r="C75" s="175"/>
      <c r="D75" s="175"/>
      <c r="E75" s="175"/>
      <c r="F75" s="176"/>
      <c r="G75" s="183"/>
      <c r="H75" s="184"/>
      <c r="I75" s="184"/>
    </row>
    <row r="76" spans="1:9" s="33" customFormat="1" ht="25.5" customHeight="1" x14ac:dyDescent="0.25">
      <c r="A76" s="178" t="s">
        <v>574</v>
      </c>
      <c r="B76" s="178"/>
      <c r="C76" s="178"/>
      <c r="D76" s="178"/>
      <c r="E76" s="178"/>
      <c r="F76" s="178"/>
      <c r="G76" s="178"/>
      <c r="H76" s="178"/>
      <c r="I76" s="178"/>
    </row>
    <row r="77" spans="1:9" s="33" customFormat="1" ht="24" customHeight="1" x14ac:dyDescent="0.25">
      <c r="A77" s="78" t="s">
        <v>502</v>
      </c>
      <c r="B77" s="185" t="s">
        <v>566</v>
      </c>
      <c r="C77" s="185"/>
      <c r="D77" s="185"/>
      <c r="E77" s="185"/>
      <c r="F77" s="185"/>
      <c r="G77" s="185"/>
      <c r="H77" s="185"/>
      <c r="I77" s="185"/>
    </row>
    <row r="78" spans="1:9" s="33" customFormat="1" ht="24" customHeight="1" x14ac:dyDescent="0.25">
      <c r="A78" s="79"/>
      <c r="B78" s="43"/>
      <c r="C78" s="40" t="s">
        <v>70</v>
      </c>
      <c r="D78" s="40" t="s">
        <v>71</v>
      </c>
      <c r="E78" s="40" t="s">
        <v>72</v>
      </c>
      <c r="F78" s="40" t="s">
        <v>73</v>
      </c>
      <c r="G78" s="195"/>
      <c r="H78" s="196"/>
      <c r="I78" s="196"/>
    </row>
    <row r="79" spans="1:9" s="33" customFormat="1" ht="24" customHeight="1" x14ac:dyDescent="0.2">
      <c r="A79" s="54"/>
      <c r="B79" s="51" t="s">
        <v>503</v>
      </c>
      <c r="C79" s="145"/>
      <c r="D79" s="57"/>
      <c r="E79" s="57"/>
      <c r="F79" s="37">
        <f>SUM(D79+E79)</f>
        <v>0</v>
      </c>
      <c r="G79" s="183"/>
      <c r="H79" s="184"/>
      <c r="I79" s="184"/>
    </row>
    <row r="80" spans="1:9" s="33" customFormat="1" ht="49.15" customHeight="1" x14ac:dyDescent="0.2">
      <c r="A80" s="143" t="s">
        <v>483</v>
      </c>
      <c r="B80" s="174"/>
      <c r="C80" s="175"/>
      <c r="D80" s="175"/>
      <c r="E80" s="175"/>
      <c r="F80" s="176"/>
      <c r="G80" s="183"/>
      <c r="H80" s="184"/>
      <c r="I80" s="184"/>
    </row>
    <row r="81" spans="1:9" s="33" customFormat="1" ht="24" customHeight="1" x14ac:dyDescent="0.2">
      <c r="A81" s="58"/>
      <c r="B81" s="55" t="s">
        <v>504</v>
      </c>
      <c r="C81" s="145"/>
      <c r="D81" s="57"/>
      <c r="E81" s="57"/>
      <c r="F81" s="37">
        <f>SUM(D81+E81)</f>
        <v>0</v>
      </c>
      <c r="G81" s="183"/>
      <c r="H81" s="184"/>
      <c r="I81" s="184"/>
    </row>
    <row r="82" spans="1:9" s="33" customFormat="1" ht="39" customHeight="1" x14ac:dyDescent="0.2">
      <c r="A82" s="143" t="s">
        <v>483</v>
      </c>
      <c r="B82" s="174"/>
      <c r="C82" s="175"/>
      <c r="D82" s="175"/>
      <c r="E82" s="175"/>
      <c r="F82" s="176"/>
      <c r="G82" s="183"/>
      <c r="H82" s="184"/>
      <c r="I82" s="184"/>
    </row>
    <row r="83" spans="1:9" s="33" customFormat="1" ht="24" customHeight="1" x14ac:dyDescent="0.2">
      <c r="A83" s="58"/>
      <c r="B83" s="55" t="s">
        <v>505</v>
      </c>
      <c r="C83" s="145"/>
      <c r="D83" s="57"/>
      <c r="E83" s="57"/>
      <c r="F83" s="37">
        <f>SUM(D83+E83)</f>
        <v>0</v>
      </c>
      <c r="G83" s="183"/>
      <c r="H83" s="184"/>
      <c r="I83" s="184"/>
    </row>
    <row r="84" spans="1:9" s="33" customFormat="1" ht="36.6" customHeight="1" x14ac:dyDescent="0.2">
      <c r="A84" s="143" t="s">
        <v>483</v>
      </c>
      <c r="B84" s="174"/>
      <c r="C84" s="175"/>
      <c r="D84" s="175"/>
      <c r="E84" s="175"/>
      <c r="F84" s="176"/>
      <c r="G84" s="183"/>
      <c r="H84" s="184"/>
      <c r="I84" s="184"/>
    </row>
    <row r="85" spans="1:9" s="33" customFormat="1" ht="24" customHeight="1" x14ac:dyDescent="0.2">
      <c r="A85" s="58"/>
      <c r="B85" s="55" t="s">
        <v>506</v>
      </c>
      <c r="C85" s="145"/>
      <c r="D85" s="57"/>
      <c r="E85" s="57"/>
      <c r="F85" s="37">
        <f>SUM(D85+E85)</f>
        <v>0</v>
      </c>
      <c r="G85" s="183"/>
      <c r="H85" s="184"/>
      <c r="I85" s="184"/>
    </row>
    <row r="86" spans="1:9" s="33" customFormat="1" ht="39" customHeight="1" x14ac:dyDescent="0.2">
      <c r="A86" s="143" t="s">
        <v>483</v>
      </c>
      <c r="B86" s="174"/>
      <c r="C86" s="175"/>
      <c r="D86" s="175"/>
      <c r="E86" s="175"/>
      <c r="F86" s="176"/>
      <c r="G86" s="183"/>
      <c r="H86" s="184"/>
      <c r="I86" s="184"/>
    </row>
    <row r="87" spans="1:9" s="33" customFormat="1" ht="24" customHeight="1" x14ac:dyDescent="0.2">
      <c r="A87" s="58"/>
      <c r="B87" s="55" t="s">
        <v>507</v>
      </c>
      <c r="C87" s="145"/>
      <c r="D87" s="52"/>
      <c r="E87" s="52"/>
      <c r="F87" s="37">
        <f>SUM(D87+E87)</f>
        <v>0</v>
      </c>
      <c r="G87" s="183"/>
      <c r="H87" s="184"/>
      <c r="I87" s="184"/>
    </row>
    <row r="88" spans="1:9" s="33" customFormat="1" ht="35.450000000000003" customHeight="1" x14ac:dyDescent="0.2">
      <c r="A88" s="143" t="s">
        <v>483</v>
      </c>
      <c r="B88" s="174"/>
      <c r="C88" s="175"/>
      <c r="D88" s="175"/>
      <c r="E88" s="175"/>
      <c r="F88" s="176"/>
      <c r="G88" s="183"/>
      <c r="H88" s="184"/>
      <c r="I88" s="184"/>
    </row>
    <row r="89" spans="1:9" s="33" customFormat="1" ht="24" customHeight="1" x14ac:dyDescent="0.2">
      <c r="A89" s="58"/>
      <c r="B89" s="55" t="s">
        <v>508</v>
      </c>
      <c r="C89" s="145"/>
      <c r="D89" s="52"/>
      <c r="E89" s="52"/>
      <c r="F89" s="37">
        <f>SUM(D89+E89)</f>
        <v>0</v>
      </c>
      <c r="G89" s="183"/>
      <c r="H89" s="184"/>
      <c r="I89" s="184"/>
    </row>
    <row r="90" spans="1:9" s="33" customFormat="1" ht="36" customHeight="1" x14ac:dyDescent="0.2">
      <c r="A90" s="143" t="s">
        <v>483</v>
      </c>
      <c r="B90" s="174"/>
      <c r="C90" s="175"/>
      <c r="D90" s="175"/>
      <c r="E90" s="175"/>
      <c r="F90" s="176"/>
      <c r="G90" s="183"/>
      <c r="H90" s="184"/>
      <c r="I90" s="184"/>
    </row>
    <row r="91" spans="1:9" s="33" customFormat="1" ht="24" customHeight="1" x14ac:dyDescent="0.2">
      <c r="A91" s="80"/>
      <c r="B91" s="81" t="s">
        <v>509</v>
      </c>
      <c r="C91" s="146"/>
      <c r="D91" s="82"/>
      <c r="E91" s="82"/>
      <c r="F91" s="37">
        <f>SUM(D91+E91)</f>
        <v>0</v>
      </c>
      <c r="G91" s="183"/>
      <c r="H91" s="184"/>
      <c r="I91" s="184"/>
    </row>
    <row r="92" spans="1:9" s="33" customFormat="1" ht="33.6" customHeight="1" x14ac:dyDescent="0.2">
      <c r="A92" s="143" t="s">
        <v>483</v>
      </c>
      <c r="B92" s="174"/>
      <c r="C92" s="175"/>
      <c r="D92" s="175"/>
      <c r="E92" s="175"/>
      <c r="F92" s="176"/>
      <c r="G92" s="183"/>
      <c r="H92" s="184"/>
      <c r="I92" s="184"/>
    </row>
    <row r="93" spans="1:9" s="33" customFormat="1" ht="24" customHeight="1" x14ac:dyDescent="0.2">
      <c r="A93" s="58"/>
      <c r="B93" s="55" t="s">
        <v>510</v>
      </c>
      <c r="C93" s="145"/>
      <c r="D93" s="57"/>
      <c r="E93" s="57"/>
      <c r="F93" s="37">
        <f>SUM(D93+E93)</f>
        <v>0</v>
      </c>
      <c r="G93" s="183"/>
      <c r="H93" s="184"/>
      <c r="I93" s="184"/>
    </row>
    <row r="94" spans="1:9" s="33" customFormat="1" ht="35.450000000000003" customHeight="1" x14ac:dyDescent="0.2">
      <c r="A94" s="143" t="s">
        <v>483</v>
      </c>
      <c r="B94" s="174"/>
      <c r="C94" s="175"/>
      <c r="D94" s="175"/>
      <c r="E94" s="175"/>
      <c r="F94" s="176"/>
      <c r="G94" s="183"/>
      <c r="H94" s="184"/>
      <c r="I94" s="184"/>
    </row>
    <row r="95" spans="1:9" s="33" customFormat="1" ht="24" customHeight="1" x14ac:dyDescent="0.2">
      <c r="A95" s="58"/>
      <c r="B95" s="55" t="s">
        <v>467</v>
      </c>
      <c r="C95" s="145"/>
      <c r="D95" s="57"/>
      <c r="E95" s="57"/>
      <c r="F95" s="37">
        <f>SUM(D95+E95)</f>
        <v>0</v>
      </c>
      <c r="G95" s="183"/>
      <c r="H95" s="184"/>
      <c r="I95" s="184"/>
    </row>
    <row r="96" spans="1:9" s="33" customFormat="1" ht="60" customHeight="1" x14ac:dyDescent="0.2">
      <c r="A96" s="143" t="s">
        <v>483</v>
      </c>
      <c r="B96" s="224"/>
      <c r="C96" s="225"/>
      <c r="D96" s="225"/>
      <c r="E96" s="225"/>
      <c r="F96" s="226"/>
      <c r="G96" s="183"/>
      <c r="H96" s="184"/>
      <c r="I96" s="184"/>
    </row>
    <row r="97" spans="1:9" s="33" customFormat="1" ht="24" customHeight="1" x14ac:dyDescent="0.2">
      <c r="A97" s="223" t="s">
        <v>76</v>
      </c>
      <c r="B97" s="223"/>
      <c r="C97" s="223"/>
      <c r="D97" s="223"/>
      <c r="E97" s="223"/>
      <c r="F97" s="223"/>
      <c r="G97" s="223"/>
      <c r="H97" s="223"/>
      <c r="I97" s="223"/>
    </row>
    <row r="98" spans="1:9" s="33" customFormat="1" ht="24" customHeight="1" x14ac:dyDescent="0.2">
      <c r="A98" s="83"/>
      <c r="B98" s="84" t="s">
        <v>511</v>
      </c>
      <c r="C98" s="85"/>
      <c r="D98" s="63"/>
      <c r="E98" s="86"/>
      <c r="F98" s="37">
        <f>SUM(D98+E98)</f>
        <v>0</v>
      </c>
      <c r="G98" s="195"/>
      <c r="H98" s="196"/>
      <c r="I98" s="196"/>
    </row>
    <row r="99" spans="1:9" s="33" customFormat="1" ht="59.45" customHeight="1" x14ac:dyDescent="0.2">
      <c r="A99" s="143" t="s">
        <v>483</v>
      </c>
      <c r="B99" s="174"/>
      <c r="C99" s="175"/>
      <c r="D99" s="175"/>
      <c r="E99" s="175"/>
      <c r="F99" s="176"/>
      <c r="G99" s="183"/>
      <c r="H99" s="197"/>
      <c r="I99" s="197"/>
    </row>
    <row r="100" spans="1:9" s="33" customFormat="1" ht="24" customHeight="1" x14ac:dyDescent="0.2">
      <c r="A100" s="54"/>
      <c r="B100" s="55" t="s">
        <v>512</v>
      </c>
      <c r="C100" s="87"/>
      <c r="D100" s="63"/>
      <c r="E100" s="86"/>
      <c r="F100" s="37">
        <f>SUM(D100+E100)</f>
        <v>0</v>
      </c>
      <c r="G100" s="183"/>
      <c r="H100" s="197"/>
      <c r="I100" s="197"/>
    </row>
    <row r="101" spans="1:9" s="33" customFormat="1" ht="57.6" customHeight="1" x14ac:dyDescent="0.2">
      <c r="A101" s="144" t="s">
        <v>483</v>
      </c>
      <c r="B101" s="227"/>
      <c r="C101" s="228"/>
      <c r="D101" s="228"/>
      <c r="E101" s="228"/>
      <c r="F101" s="229"/>
      <c r="G101" s="183"/>
      <c r="H101" s="197"/>
      <c r="I101" s="197"/>
    </row>
    <row r="102" spans="1:9" s="33" customFormat="1" ht="24" customHeight="1" x14ac:dyDescent="0.25">
      <c r="A102" s="230" t="s">
        <v>575</v>
      </c>
      <c r="B102" s="231"/>
      <c r="C102" s="88">
        <f>SUM(C44:C56,C79:C96)</f>
        <v>0</v>
      </c>
      <c r="D102" s="89">
        <f>SUM(D38:D40,D44:D56,D59:D63,D66:D68,D71,D74,D79:D96,D98:D100)</f>
        <v>0</v>
      </c>
      <c r="E102" s="89">
        <f>SUM(E38:E40,E44:E56,E59:E63,E66:E68,E71,E74,E79:E96,E98:E100)</f>
        <v>0</v>
      </c>
      <c r="F102" s="89">
        <f>SUM(F38:F40,F44:F56,F59:F63,F66:F68,F71,F74,F79:F96,F98:F100)</f>
        <v>0</v>
      </c>
      <c r="G102" s="183"/>
      <c r="H102" s="197"/>
      <c r="I102" s="197"/>
    </row>
    <row r="103" spans="1:9" s="33" customFormat="1" ht="3.6" customHeight="1" x14ac:dyDescent="0.25">
      <c r="A103" s="90"/>
      <c r="B103" s="90"/>
      <c r="C103" s="91"/>
      <c r="D103" s="92"/>
      <c r="E103" s="92"/>
      <c r="F103" s="60"/>
      <c r="G103" s="183"/>
      <c r="H103" s="197"/>
      <c r="I103" s="197"/>
    </row>
    <row r="104" spans="1:9" s="33" customFormat="1" ht="24" customHeight="1" x14ac:dyDescent="0.25">
      <c r="A104" s="214" t="s">
        <v>77</v>
      </c>
      <c r="B104" s="214"/>
      <c r="C104" s="214"/>
      <c r="D104" s="214"/>
      <c r="E104" s="214"/>
      <c r="F104" s="214"/>
      <c r="G104" s="214"/>
      <c r="H104" s="214"/>
      <c r="I104" s="214"/>
    </row>
    <row r="105" spans="1:9" s="33" customFormat="1" ht="24" customHeight="1" x14ac:dyDescent="0.25">
      <c r="A105" s="101" t="s">
        <v>514</v>
      </c>
      <c r="B105" s="102" t="s">
        <v>2</v>
      </c>
      <c r="C105" s="208"/>
      <c r="D105" s="209"/>
      <c r="E105" s="103" t="s">
        <v>72</v>
      </c>
      <c r="F105" s="103" t="s">
        <v>78</v>
      </c>
      <c r="G105" s="195"/>
      <c r="H105" s="196"/>
      <c r="I105" s="196"/>
    </row>
    <row r="106" spans="1:9" s="33" customFormat="1" ht="24" customHeight="1" x14ac:dyDescent="0.2">
      <c r="A106" s="58"/>
      <c r="B106" s="93" t="s">
        <v>515</v>
      </c>
      <c r="C106" s="212"/>
      <c r="D106" s="213"/>
      <c r="E106" s="57"/>
      <c r="F106" s="37">
        <f>SUM(E106)</f>
        <v>0</v>
      </c>
      <c r="G106" s="183"/>
      <c r="H106" s="184"/>
      <c r="I106" s="184"/>
    </row>
    <row r="107" spans="1:9" s="33" customFormat="1" ht="54.6" customHeight="1" x14ac:dyDescent="0.2">
      <c r="A107" s="143" t="s">
        <v>483</v>
      </c>
      <c r="B107" s="174"/>
      <c r="C107" s="175"/>
      <c r="D107" s="175"/>
      <c r="E107" s="175"/>
      <c r="F107" s="176"/>
      <c r="G107" s="183"/>
      <c r="H107" s="184"/>
      <c r="I107" s="184"/>
    </row>
    <row r="108" spans="1:9" s="33" customFormat="1" ht="24" customHeight="1" x14ac:dyDescent="0.2">
      <c r="A108" s="68"/>
      <c r="B108" s="94" t="s">
        <v>516</v>
      </c>
      <c r="C108" s="221"/>
      <c r="D108" s="222"/>
      <c r="E108" s="67"/>
      <c r="F108" s="37">
        <f>SUM(E108)</f>
        <v>0</v>
      </c>
      <c r="G108" s="183"/>
      <c r="H108" s="184"/>
      <c r="I108" s="184"/>
    </row>
    <row r="109" spans="1:9" s="33" customFormat="1" ht="49.9" customHeight="1" x14ac:dyDescent="0.2">
      <c r="A109" s="53" t="s">
        <v>483</v>
      </c>
      <c r="B109" s="175"/>
      <c r="C109" s="175"/>
      <c r="D109" s="175"/>
      <c r="E109" s="176"/>
      <c r="F109" s="37"/>
      <c r="G109" s="183"/>
      <c r="H109" s="184"/>
      <c r="I109" s="184"/>
    </row>
    <row r="110" spans="1:9" s="33" customFormat="1" ht="24" customHeight="1" x14ac:dyDescent="0.25">
      <c r="A110" s="105" t="s">
        <v>517</v>
      </c>
      <c r="B110" s="106" t="s">
        <v>79</v>
      </c>
      <c r="C110" s="210"/>
      <c r="D110" s="211"/>
      <c r="E110" s="95"/>
      <c r="F110" s="96"/>
      <c r="G110" s="183"/>
      <c r="H110" s="184"/>
      <c r="I110" s="184"/>
    </row>
    <row r="111" spans="1:9" s="33" customFormat="1" ht="24" customHeight="1" x14ac:dyDescent="0.2">
      <c r="A111" s="68"/>
      <c r="B111" s="94" t="s">
        <v>518</v>
      </c>
      <c r="C111" s="212"/>
      <c r="D111" s="213"/>
      <c r="E111" s="71"/>
      <c r="F111" s="37">
        <f>SUM(E111)</f>
        <v>0</v>
      </c>
      <c r="G111" s="183"/>
      <c r="H111" s="184"/>
      <c r="I111" s="184"/>
    </row>
    <row r="112" spans="1:9" s="33" customFormat="1" ht="51" customHeight="1" x14ac:dyDescent="0.2">
      <c r="A112" s="143" t="s">
        <v>483</v>
      </c>
      <c r="B112" s="174"/>
      <c r="C112" s="175"/>
      <c r="D112" s="175"/>
      <c r="E112" s="175"/>
      <c r="F112" s="176"/>
      <c r="G112" s="183"/>
      <c r="H112" s="184"/>
      <c r="I112" s="184"/>
    </row>
    <row r="113" spans="1:9" s="33" customFormat="1" ht="24" customHeight="1" x14ac:dyDescent="0.25">
      <c r="A113" s="107" t="s">
        <v>519</v>
      </c>
      <c r="B113" s="106" t="s">
        <v>3</v>
      </c>
      <c r="C113" s="210"/>
      <c r="D113" s="211"/>
      <c r="E113" s="95"/>
      <c r="F113" s="96"/>
      <c r="G113" s="183"/>
      <c r="H113" s="184"/>
      <c r="I113" s="184"/>
    </row>
    <row r="114" spans="1:9" s="33" customFormat="1" ht="24" customHeight="1" x14ac:dyDescent="0.2">
      <c r="A114" s="54"/>
      <c r="B114" s="97" t="s">
        <v>520</v>
      </c>
      <c r="C114" s="212"/>
      <c r="D114" s="213"/>
      <c r="E114" s="63"/>
      <c r="F114" s="37">
        <f>SUM(E114)</f>
        <v>0</v>
      </c>
      <c r="G114" s="183"/>
      <c r="H114" s="184"/>
      <c r="I114" s="184"/>
    </row>
    <row r="115" spans="1:9" s="33" customFormat="1" ht="58.15" customHeight="1" x14ac:dyDescent="0.2">
      <c r="A115" s="143" t="s">
        <v>483</v>
      </c>
      <c r="B115" s="174"/>
      <c r="C115" s="175"/>
      <c r="D115" s="175"/>
      <c r="E115" s="175"/>
      <c r="F115" s="176"/>
      <c r="G115" s="183"/>
      <c r="H115" s="184"/>
      <c r="I115" s="184"/>
    </row>
    <row r="116" spans="1:9" s="33" customFormat="1" ht="24" customHeight="1" x14ac:dyDescent="0.25">
      <c r="A116" s="217" t="s">
        <v>80</v>
      </c>
      <c r="B116" s="218"/>
      <c r="C116" s="219"/>
      <c r="D116" s="220"/>
      <c r="E116" s="104">
        <f>SUM(E106, E108,E111,E114)</f>
        <v>0</v>
      </c>
      <c r="F116" s="104">
        <f>SUM(F106,F108,F111,F114)</f>
        <v>0</v>
      </c>
      <c r="G116" s="183"/>
      <c r="H116" s="184"/>
      <c r="I116" s="184"/>
    </row>
    <row r="117" spans="1:9" s="33" customFormat="1" ht="29.45" customHeight="1" x14ac:dyDescent="0.25">
      <c r="A117" s="215" t="s">
        <v>81</v>
      </c>
      <c r="B117" s="216"/>
      <c r="C117" s="147">
        <f>SUM(C102)</f>
        <v>0</v>
      </c>
      <c r="D117" s="98">
        <f>SUM(D102)</f>
        <v>0</v>
      </c>
      <c r="E117" s="98">
        <f>SUM(E102,E116)</f>
        <v>0</v>
      </c>
      <c r="F117" s="98">
        <f>SUM(F102,F116)</f>
        <v>0</v>
      </c>
      <c r="G117" s="183"/>
      <c r="H117" s="184"/>
      <c r="I117" s="184"/>
    </row>
    <row r="118" spans="1:9" s="33" customFormat="1" ht="14.25" hidden="1" x14ac:dyDescent="0.2"/>
    <row r="119" spans="1:9" hidden="1" x14ac:dyDescent="0.25">
      <c r="A119" s="99"/>
      <c r="B119" s="99"/>
      <c r="C119" s="99"/>
      <c r="D119" s="99"/>
      <c r="E119" s="99"/>
      <c r="F119" s="99"/>
      <c r="G119" s="99"/>
      <c r="H119" s="99"/>
      <c r="I119" s="99"/>
    </row>
    <row r="120" spans="1:9" hidden="1" x14ac:dyDescent="0.25">
      <c r="A120" s="99"/>
      <c r="B120" s="99"/>
      <c r="C120" s="99"/>
      <c r="D120" s="99"/>
      <c r="E120" s="99"/>
      <c r="F120" s="99"/>
      <c r="G120" s="99"/>
      <c r="H120" s="99"/>
      <c r="I120" s="99"/>
    </row>
    <row r="121" spans="1:9" hidden="1" x14ac:dyDescent="0.25">
      <c r="A121" s="99"/>
      <c r="B121" s="99"/>
      <c r="C121" s="99"/>
      <c r="D121" s="99"/>
      <c r="E121" s="99"/>
      <c r="F121" s="99"/>
      <c r="G121" s="99"/>
      <c r="H121" s="99"/>
      <c r="I121" s="99"/>
    </row>
    <row r="122" spans="1:9" hidden="1" x14ac:dyDescent="0.25">
      <c r="A122" s="99"/>
      <c r="B122" s="99"/>
      <c r="C122" s="99"/>
      <c r="D122" s="99"/>
      <c r="E122" s="99"/>
      <c r="F122" s="99"/>
      <c r="G122" s="99"/>
      <c r="H122" s="99"/>
      <c r="I122" s="99"/>
    </row>
    <row r="123" spans="1:9" hidden="1" x14ac:dyDescent="0.25">
      <c r="A123" s="99"/>
      <c r="B123" s="99"/>
      <c r="C123" s="99"/>
      <c r="D123" s="99"/>
      <c r="E123" s="99"/>
      <c r="F123" s="99"/>
      <c r="G123" s="99"/>
      <c r="H123" s="99"/>
      <c r="I123" s="99"/>
    </row>
    <row r="124" spans="1:9" hidden="1" x14ac:dyDescent="0.25">
      <c r="A124" s="99"/>
      <c r="B124" s="99"/>
      <c r="C124" s="99"/>
      <c r="D124" s="99"/>
      <c r="E124" s="99"/>
      <c r="F124" s="99"/>
      <c r="G124" s="99"/>
      <c r="H124" s="99"/>
      <c r="I124" s="99"/>
    </row>
    <row r="125" spans="1:9" hidden="1" x14ac:dyDescent="0.25">
      <c r="A125" s="99"/>
      <c r="B125" s="99"/>
      <c r="C125" s="99"/>
      <c r="D125" s="99"/>
      <c r="E125" s="99"/>
      <c r="F125" s="99"/>
      <c r="G125" s="99"/>
      <c r="H125" s="99"/>
      <c r="I125" s="99"/>
    </row>
    <row r="126" spans="1:9" hidden="1" x14ac:dyDescent="0.25">
      <c r="A126" s="99"/>
      <c r="B126" s="99"/>
      <c r="C126" s="99"/>
      <c r="D126" s="99"/>
      <c r="E126" s="99"/>
      <c r="F126" s="99"/>
      <c r="G126" s="99"/>
      <c r="H126" s="99"/>
      <c r="I126" s="99"/>
    </row>
    <row r="127" spans="1:9" hidden="1" x14ac:dyDescent="0.25">
      <c r="A127" s="99"/>
      <c r="B127" s="99"/>
      <c r="C127" s="99"/>
      <c r="D127" s="99"/>
      <c r="E127" s="99"/>
      <c r="F127" s="99"/>
      <c r="G127" s="99"/>
      <c r="H127" s="99"/>
      <c r="I127" s="99"/>
    </row>
    <row r="128" spans="1:9" hidden="1" x14ac:dyDescent="0.25">
      <c r="A128" s="99"/>
      <c r="B128" s="99"/>
      <c r="C128" s="99"/>
      <c r="D128" s="99"/>
      <c r="E128" s="99"/>
      <c r="F128" s="99"/>
      <c r="G128" s="99"/>
      <c r="H128" s="99"/>
      <c r="I128" s="99"/>
    </row>
    <row r="129" spans="1:9" hidden="1" x14ac:dyDescent="0.25">
      <c r="A129" s="99"/>
      <c r="B129" s="99"/>
      <c r="C129" s="99"/>
      <c r="D129" s="99"/>
      <c r="E129" s="99"/>
      <c r="F129" s="99"/>
      <c r="G129" s="99"/>
      <c r="H129" s="99"/>
      <c r="I129" s="99"/>
    </row>
    <row r="130" spans="1:9" hidden="1" x14ac:dyDescent="0.25">
      <c r="A130" s="99"/>
      <c r="B130" s="99"/>
      <c r="C130" s="99"/>
      <c r="D130" s="99"/>
      <c r="E130" s="99"/>
      <c r="F130" s="99"/>
      <c r="G130" s="99"/>
      <c r="H130" s="99"/>
      <c r="I130" s="99"/>
    </row>
    <row r="131" spans="1:9" hidden="1" x14ac:dyDescent="0.25">
      <c r="A131" s="99"/>
      <c r="B131" s="99"/>
      <c r="C131" s="99"/>
      <c r="D131" s="99"/>
      <c r="E131" s="99"/>
      <c r="F131" s="99"/>
      <c r="G131" s="99"/>
      <c r="H131" s="99"/>
      <c r="I131" s="99"/>
    </row>
    <row r="132" spans="1:9" hidden="1" x14ac:dyDescent="0.25">
      <c r="A132" s="99"/>
      <c r="B132" s="99"/>
      <c r="C132" s="99"/>
      <c r="D132" s="99"/>
      <c r="E132" s="99"/>
      <c r="F132" s="99"/>
      <c r="G132" s="99"/>
      <c r="H132" s="99"/>
      <c r="I132" s="99"/>
    </row>
    <row r="133" spans="1:9" hidden="1" x14ac:dyDescent="0.25">
      <c r="A133" s="99"/>
      <c r="B133" s="99"/>
      <c r="C133" s="99"/>
      <c r="D133" s="99"/>
      <c r="E133" s="99"/>
      <c r="F133" s="99"/>
      <c r="G133" s="99"/>
      <c r="H133" s="99"/>
      <c r="I133" s="99"/>
    </row>
    <row r="134" spans="1:9" hidden="1" x14ac:dyDescent="0.25">
      <c r="A134" s="99"/>
      <c r="B134" s="99"/>
      <c r="C134" s="99"/>
      <c r="D134" s="99"/>
      <c r="E134" s="99"/>
      <c r="F134" s="99"/>
      <c r="G134" s="99"/>
      <c r="H134" s="99"/>
      <c r="I134" s="99"/>
    </row>
    <row r="135" spans="1:9" hidden="1" x14ac:dyDescent="0.25">
      <c r="A135" s="99"/>
      <c r="B135" s="99"/>
      <c r="C135" s="99"/>
      <c r="D135" s="99"/>
      <c r="E135" s="99"/>
      <c r="F135" s="99"/>
      <c r="G135" s="99"/>
      <c r="H135" s="99"/>
      <c r="I135" s="99"/>
    </row>
    <row r="136" spans="1:9" hidden="1" x14ac:dyDescent="0.25">
      <c r="A136" s="99"/>
      <c r="B136" s="99"/>
      <c r="C136" s="99"/>
      <c r="D136" s="99"/>
      <c r="E136" s="99"/>
      <c r="F136" s="99"/>
      <c r="G136" s="99"/>
      <c r="H136" s="99"/>
      <c r="I136" s="99"/>
    </row>
    <row r="137" spans="1:9" hidden="1" x14ac:dyDescent="0.25">
      <c r="A137" s="99"/>
      <c r="B137" s="99"/>
      <c r="C137" s="99"/>
      <c r="D137" s="99"/>
      <c r="E137" s="99"/>
      <c r="F137" s="99"/>
      <c r="G137" s="99"/>
      <c r="H137" s="99"/>
      <c r="I137" s="99"/>
    </row>
    <row r="138" spans="1:9" hidden="1" x14ac:dyDescent="0.25">
      <c r="A138" s="99"/>
      <c r="B138" s="99"/>
      <c r="C138" s="99"/>
      <c r="D138" s="99"/>
      <c r="E138" s="99"/>
      <c r="F138" s="99"/>
      <c r="G138" s="99"/>
      <c r="H138" s="99"/>
      <c r="I138" s="99"/>
    </row>
    <row r="139" spans="1:9" hidden="1" x14ac:dyDescent="0.25">
      <c r="A139" s="99"/>
      <c r="B139" s="99"/>
      <c r="C139" s="99"/>
      <c r="D139" s="99"/>
      <c r="E139" s="99"/>
      <c r="F139" s="99"/>
      <c r="G139" s="99"/>
      <c r="H139" s="99"/>
      <c r="I139" s="99"/>
    </row>
    <row r="140" spans="1:9" hidden="1" x14ac:dyDescent="0.25">
      <c r="A140" s="99"/>
      <c r="B140" s="99"/>
      <c r="C140" s="99"/>
      <c r="D140" s="99"/>
      <c r="E140" s="99"/>
      <c r="F140" s="99"/>
      <c r="G140" s="99"/>
      <c r="H140" s="99"/>
      <c r="I140" s="99"/>
    </row>
    <row r="141" spans="1:9" hidden="1" x14ac:dyDescent="0.25">
      <c r="A141" s="99"/>
      <c r="B141" s="99"/>
      <c r="C141" s="99"/>
      <c r="D141" s="99"/>
      <c r="E141" s="99"/>
      <c r="F141" s="99"/>
      <c r="G141" s="99"/>
      <c r="H141" s="99"/>
      <c r="I141" s="99"/>
    </row>
    <row r="142" spans="1:9" hidden="1" x14ac:dyDescent="0.25">
      <c r="A142" s="99"/>
      <c r="B142" s="99"/>
      <c r="C142" s="99"/>
      <c r="D142" s="99"/>
      <c r="E142" s="99"/>
      <c r="F142" s="99"/>
      <c r="G142" s="99"/>
      <c r="H142" s="99"/>
      <c r="I142" s="99"/>
    </row>
    <row r="143" spans="1:9" hidden="1" x14ac:dyDescent="0.25">
      <c r="A143" s="99"/>
      <c r="B143" s="99"/>
      <c r="C143" s="99"/>
      <c r="D143" s="99"/>
      <c r="E143" s="99"/>
      <c r="F143" s="99"/>
      <c r="G143" s="99"/>
      <c r="H143" s="99"/>
      <c r="I143" s="99"/>
    </row>
    <row r="144" spans="1:9" hidden="1" x14ac:dyDescent="0.25">
      <c r="A144" s="99"/>
      <c r="B144" s="99"/>
      <c r="C144" s="99"/>
      <c r="D144" s="99"/>
      <c r="E144" s="99"/>
      <c r="F144" s="99"/>
      <c r="G144" s="99"/>
      <c r="H144" s="99"/>
      <c r="I144" s="99"/>
    </row>
    <row r="145" spans="1:9" hidden="1" x14ac:dyDescent="0.25">
      <c r="A145" s="99"/>
      <c r="B145" s="99"/>
      <c r="C145" s="99"/>
      <c r="D145" s="99"/>
      <c r="E145" s="99"/>
      <c r="F145" s="99"/>
      <c r="G145" s="99"/>
      <c r="H145" s="99"/>
      <c r="I145" s="99"/>
    </row>
    <row r="146" spans="1:9" hidden="1" x14ac:dyDescent="0.25">
      <c r="A146" s="99"/>
      <c r="B146" s="99"/>
      <c r="C146" s="99"/>
      <c r="D146" s="99"/>
      <c r="E146" s="99"/>
      <c r="F146" s="99"/>
      <c r="G146" s="99"/>
      <c r="H146" s="99"/>
      <c r="I146" s="99"/>
    </row>
    <row r="147" spans="1:9" hidden="1" x14ac:dyDescent="0.25">
      <c r="A147" s="99"/>
      <c r="B147" s="99"/>
      <c r="C147" s="99"/>
      <c r="D147" s="99"/>
      <c r="E147" s="99"/>
      <c r="F147" s="99"/>
      <c r="G147" s="99"/>
      <c r="H147" s="99"/>
      <c r="I147" s="99"/>
    </row>
    <row r="148" spans="1:9" hidden="1" x14ac:dyDescent="0.25">
      <c r="A148" s="99"/>
      <c r="B148" s="99"/>
      <c r="C148" s="99"/>
      <c r="D148" s="99"/>
      <c r="E148" s="99"/>
      <c r="F148" s="99"/>
      <c r="G148" s="99"/>
      <c r="H148" s="99"/>
      <c r="I148" s="99"/>
    </row>
    <row r="149" spans="1:9" hidden="1" x14ac:dyDescent="0.25">
      <c r="A149" s="99"/>
      <c r="B149" s="99"/>
      <c r="C149" s="99"/>
      <c r="D149" s="99"/>
      <c r="E149" s="99"/>
      <c r="F149" s="99"/>
      <c r="G149" s="99"/>
      <c r="H149" s="99"/>
      <c r="I149" s="99"/>
    </row>
    <row r="150" spans="1:9" hidden="1" x14ac:dyDescent="0.25">
      <c r="A150" s="99"/>
      <c r="B150" s="99"/>
      <c r="C150" s="99"/>
      <c r="D150" s="99"/>
      <c r="E150" s="99"/>
      <c r="F150" s="99"/>
      <c r="G150" s="99"/>
      <c r="H150" s="99"/>
      <c r="I150" s="99"/>
    </row>
    <row r="151" spans="1:9" hidden="1" x14ac:dyDescent="0.25">
      <c r="A151" s="99"/>
      <c r="B151" s="99"/>
      <c r="C151" s="99"/>
      <c r="D151" s="99"/>
      <c r="E151" s="99"/>
      <c r="F151" s="99"/>
      <c r="G151" s="99"/>
      <c r="H151" s="99"/>
      <c r="I151" s="99"/>
    </row>
    <row r="152" spans="1:9" hidden="1" x14ac:dyDescent="0.25">
      <c r="A152" s="99"/>
      <c r="B152" s="99"/>
      <c r="C152" s="99"/>
      <c r="D152" s="99"/>
      <c r="E152" s="99"/>
      <c r="F152" s="99"/>
      <c r="G152" s="99"/>
      <c r="H152" s="99"/>
      <c r="I152" s="99"/>
    </row>
    <row r="153" spans="1:9" hidden="1" x14ac:dyDescent="0.25">
      <c r="A153" s="99"/>
      <c r="B153" s="99"/>
      <c r="C153" s="99"/>
      <c r="D153" s="99"/>
      <c r="E153" s="99"/>
      <c r="F153" s="99"/>
      <c r="G153" s="99"/>
      <c r="H153" s="99"/>
      <c r="I153" s="99"/>
    </row>
    <row r="154" spans="1:9" hidden="1" x14ac:dyDescent="0.25">
      <c r="A154" s="99"/>
      <c r="B154" s="99"/>
      <c r="C154" s="99"/>
      <c r="D154" s="99"/>
      <c r="E154" s="99"/>
      <c r="F154" s="99"/>
      <c r="G154" s="99"/>
      <c r="H154" s="99"/>
      <c r="I154" s="99"/>
    </row>
    <row r="155" spans="1:9" hidden="1" x14ac:dyDescent="0.25">
      <c r="A155" s="99"/>
      <c r="B155" s="99"/>
      <c r="C155" s="99"/>
      <c r="D155" s="99"/>
      <c r="E155" s="99"/>
      <c r="F155" s="99"/>
      <c r="G155" s="99"/>
      <c r="H155" s="99"/>
      <c r="I155" s="99"/>
    </row>
    <row r="156" spans="1:9" hidden="1" x14ac:dyDescent="0.25">
      <c r="A156" s="99"/>
      <c r="B156" s="99"/>
      <c r="C156" s="99"/>
      <c r="D156" s="99"/>
      <c r="E156" s="99"/>
      <c r="F156" s="99"/>
      <c r="G156" s="99"/>
      <c r="H156" s="99"/>
      <c r="I156" s="99"/>
    </row>
    <row r="157" spans="1:9" hidden="1" x14ac:dyDescent="0.25">
      <c r="A157" s="99"/>
      <c r="B157" s="99"/>
      <c r="C157" s="99"/>
      <c r="D157" s="99"/>
      <c r="E157" s="99"/>
      <c r="F157" s="99"/>
      <c r="G157" s="99"/>
      <c r="H157" s="99"/>
      <c r="I157" s="99"/>
    </row>
    <row r="158" spans="1:9" hidden="1" x14ac:dyDescent="0.25">
      <c r="A158" s="99"/>
      <c r="B158" s="99"/>
      <c r="C158" s="99"/>
      <c r="D158" s="99"/>
      <c r="E158" s="99"/>
      <c r="F158" s="99"/>
      <c r="G158" s="99"/>
      <c r="H158" s="99"/>
      <c r="I158" s="99"/>
    </row>
    <row r="159" spans="1:9" hidden="1" x14ac:dyDescent="0.25">
      <c r="A159" s="99"/>
      <c r="B159" s="99"/>
      <c r="C159" s="99"/>
      <c r="D159" s="99"/>
      <c r="E159" s="99"/>
      <c r="F159" s="99"/>
      <c r="G159" s="99"/>
      <c r="H159" s="99"/>
      <c r="I159" s="99"/>
    </row>
    <row r="160" spans="1:9" hidden="1" x14ac:dyDescent="0.25">
      <c r="A160" s="99"/>
      <c r="B160" s="99"/>
      <c r="C160" s="99"/>
      <c r="D160" s="99"/>
      <c r="E160" s="99"/>
      <c r="F160" s="99"/>
      <c r="G160" s="99"/>
      <c r="H160" s="99"/>
      <c r="I160" s="99"/>
    </row>
    <row r="161" spans="1:9" hidden="1" x14ac:dyDescent="0.25">
      <c r="A161" s="99"/>
      <c r="B161" s="99"/>
      <c r="C161" s="99"/>
      <c r="D161" s="99"/>
      <c r="E161" s="99"/>
      <c r="F161" s="99"/>
      <c r="G161" s="99"/>
      <c r="H161" s="99"/>
      <c r="I161" s="99"/>
    </row>
    <row r="162" spans="1:9" hidden="1" x14ac:dyDescent="0.25">
      <c r="A162" s="99"/>
      <c r="B162" s="99"/>
      <c r="C162" s="99"/>
      <c r="D162" s="99"/>
      <c r="E162" s="99"/>
      <c r="F162" s="99"/>
      <c r="G162" s="99"/>
      <c r="H162" s="99"/>
      <c r="I162" s="99"/>
    </row>
    <row r="163" spans="1:9" hidden="1" x14ac:dyDescent="0.25">
      <c r="A163" s="99"/>
      <c r="B163" s="99"/>
      <c r="C163" s="99"/>
      <c r="D163" s="99"/>
      <c r="E163" s="99"/>
      <c r="F163" s="99"/>
      <c r="G163" s="99"/>
      <c r="H163" s="99"/>
      <c r="I163" s="99"/>
    </row>
    <row r="164" spans="1:9" hidden="1" x14ac:dyDescent="0.25">
      <c r="A164" s="99"/>
      <c r="B164" s="99"/>
      <c r="C164" s="99"/>
      <c r="D164" s="99"/>
      <c r="E164" s="99"/>
      <c r="F164" s="99"/>
      <c r="G164" s="99"/>
      <c r="H164" s="99"/>
      <c r="I164" s="99"/>
    </row>
    <row r="165" spans="1:9" hidden="1" x14ac:dyDescent="0.25">
      <c r="A165" s="99"/>
      <c r="B165" s="99"/>
      <c r="C165" s="99"/>
      <c r="D165" s="99"/>
      <c r="E165" s="99"/>
      <c r="F165" s="99"/>
      <c r="G165" s="99"/>
      <c r="H165" s="99"/>
      <c r="I165" s="99"/>
    </row>
    <row r="166" spans="1:9" hidden="1" x14ac:dyDescent="0.25">
      <c r="A166" s="99"/>
      <c r="B166" s="99"/>
      <c r="C166" s="99"/>
      <c r="D166" s="99"/>
      <c r="E166" s="99"/>
      <c r="F166" s="99"/>
      <c r="G166" s="99"/>
      <c r="H166" s="99"/>
      <c r="I166" s="99"/>
    </row>
    <row r="167" spans="1:9" hidden="1" x14ac:dyDescent="0.25">
      <c r="A167" s="99"/>
      <c r="B167" s="99"/>
      <c r="C167" s="99"/>
      <c r="D167" s="99"/>
      <c r="E167" s="99"/>
      <c r="F167" s="99"/>
      <c r="G167" s="99"/>
      <c r="H167" s="99"/>
      <c r="I167" s="99"/>
    </row>
    <row r="168" spans="1:9" hidden="1" x14ac:dyDescent="0.25">
      <c r="A168" s="99"/>
      <c r="B168" s="99"/>
      <c r="C168" s="99"/>
      <c r="D168" s="99"/>
      <c r="E168" s="99"/>
      <c r="F168" s="99"/>
      <c r="G168" s="99"/>
      <c r="H168" s="99"/>
      <c r="I168" s="99"/>
    </row>
    <row r="169" spans="1:9" hidden="1" x14ac:dyDescent="0.25">
      <c r="A169" s="99"/>
      <c r="B169" s="99"/>
      <c r="C169" s="99"/>
      <c r="D169" s="99"/>
      <c r="E169" s="99"/>
      <c r="F169" s="99"/>
      <c r="G169" s="99"/>
      <c r="H169" s="99"/>
      <c r="I169" s="99"/>
    </row>
    <row r="170" spans="1:9" hidden="1" x14ac:dyDescent="0.25">
      <c r="A170" s="99"/>
      <c r="B170" s="99"/>
      <c r="C170" s="99"/>
      <c r="D170" s="99"/>
      <c r="E170" s="99"/>
      <c r="F170" s="99"/>
      <c r="G170" s="99"/>
      <c r="H170" s="99"/>
      <c r="I170" s="99"/>
    </row>
    <row r="171" spans="1:9" hidden="1" x14ac:dyDescent="0.25">
      <c r="A171" s="99"/>
      <c r="B171" s="99"/>
      <c r="C171" s="99"/>
      <c r="D171" s="99"/>
      <c r="E171" s="99"/>
      <c r="F171" s="99"/>
      <c r="G171" s="99"/>
      <c r="H171" s="99"/>
      <c r="I171" s="99"/>
    </row>
    <row r="172" spans="1:9" hidden="1" x14ac:dyDescent="0.25">
      <c r="A172" s="99"/>
      <c r="B172" s="99"/>
      <c r="C172" s="99"/>
      <c r="D172" s="99"/>
      <c r="E172" s="99"/>
      <c r="F172" s="99"/>
      <c r="G172" s="99"/>
      <c r="H172" s="99"/>
      <c r="I172" s="99"/>
    </row>
    <row r="173" spans="1:9" hidden="1" x14ac:dyDescent="0.25">
      <c r="A173" s="99"/>
      <c r="B173" s="99"/>
      <c r="C173" s="99"/>
      <c r="D173" s="99"/>
      <c r="E173" s="99"/>
      <c r="F173" s="99"/>
      <c r="G173" s="99"/>
      <c r="H173" s="99"/>
      <c r="I173" s="99"/>
    </row>
    <row r="174" spans="1:9" hidden="1" x14ac:dyDescent="0.25">
      <c r="A174" s="99"/>
      <c r="B174" s="99"/>
      <c r="C174" s="99"/>
      <c r="D174" s="99"/>
      <c r="E174" s="99"/>
      <c r="F174" s="99"/>
      <c r="G174" s="99"/>
      <c r="H174" s="99"/>
      <c r="I174" s="99"/>
    </row>
    <row r="175" spans="1:9" hidden="1" x14ac:dyDescent="0.25">
      <c r="A175" s="99"/>
      <c r="B175" s="99"/>
      <c r="C175" s="99"/>
      <c r="D175" s="99"/>
      <c r="E175" s="99"/>
      <c r="F175" s="99"/>
      <c r="G175" s="99"/>
      <c r="H175" s="99"/>
      <c r="I175" s="99"/>
    </row>
    <row r="176" spans="1:9" hidden="1" x14ac:dyDescent="0.25">
      <c r="A176" s="99"/>
      <c r="B176" s="99"/>
      <c r="C176" s="99"/>
      <c r="D176" s="99"/>
      <c r="E176" s="99"/>
      <c r="F176" s="99"/>
      <c r="G176" s="99"/>
      <c r="H176" s="99"/>
      <c r="I176" s="99"/>
    </row>
    <row r="177" spans="1:9" hidden="1" x14ac:dyDescent="0.25">
      <c r="A177" s="99"/>
      <c r="B177" s="99"/>
      <c r="C177" s="99"/>
      <c r="D177" s="99"/>
      <c r="E177" s="99"/>
      <c r="F177" s="99"/>
      <c r="G177" s="99"/>
      <c r="H177" s="99"/>
      <c r="I177" s="99"/>
    </row>
    <row r="178" spans="1:9" hidden="1" x14ac:dyDescent="0.25">
      <c r="A178" s="99"/>
      <c r="B178" s="99"/>
      <c r="C178" s="99"/>
      <c r="D178" s="99"/>
      <c r="E178" s="99"/>
      <c r="F178" s="99"/>
      <c r="G178" s="99"/>
      <c r="H178" s="99"/>
      <c r="I178" s="99"/>
    </row>
    <row r="179" spans="1:9" hidden="1" x14ac:dyDescent="0.25">
      <c r="A179" s="99"/>
      <c r="B179" s="99"/>
      <c r="C179" s="99"/>
      <c r="D179" s="99"/>
      <c r="E179" s="99"/>
      <c r="F179" s="99"/>
      <c r="G179" s="99"/>
      <c r="H179" s="99"/>
      <c r="I179" s="99"/>
    </row>
    <row r="180" spans="1:9" hidden="1" x14ac:dyDescent="0.25">
      <c r="A180" s="99"/>
      <c r="B180" s="99"/>
      <c r="C180" s="99"/>
      <c r="D180" s="99"/>
      <c r="E180" s="99"/>
      <c r="F180" s="99"/>
      <c r="G180" s="99"/>
      <c r="H180" s="99"/>
      <c r="I180" s="99"/>
    </row>
    <row r="181" spans="1:9" hidden="1" x14ac:dyDescent="0.25">
      <c r="A181" s="99"/>
      <c r="B181" s="99"/>
      <c r="C181" s="99"/>
      <c r="D181" s="99"/>
      <c r="E181" s="99"/>
      <c r="F181" s="99"/>
      <c r="G181" s="99"/>
      <c r="H181" s="99"/>
      <c r="I181" s="99"/>
    </row>
    <row r="182" spans="1:9" hidden="1" x14ac:dyDescent="0.25">
      <c r="A182" s="99"/>
      <c r="B182" s="99"/>
      <c r="C182" s="99"/>
      <c r="D182" s="99"/>
      <c r="E182" s="99"/>
      <c r="F182" s="99"/>
      <c r="G182" s="99"/>
      <c r="H182" s="99"/>
      <c r="I182" s="99"/>
    </row>
    <row r="183" spans="1:9" hidden="1" x14ac:dyDescent="0.25">
      <c r="A183" s="99"/>
      <c r="B183" s="99"/>
      <c r="C183" s="99"/>
      <c r="D183" s="99"/>
      <c r="E183" s="99"/>
      <c r="F183" s="99"/>
      <c r="G183" s="99"/>
      <c r="H183" s="99"/>
      <c r="I183" s="99"/>
    </row>
    <row r="184" spans="1:9" hidden="1" x14ac:dyDescent="0.25">
      <c r="A184" s="99"/>
      <c r="B184" s="99"/>
      <c r="C184" s="99"/>
      <c r="D184" s="99"/>
      <c r="E184" s="99"/>
      <c r="F184" s="99"/>
      <c r="G184" s="99"/>
      <c r="H184" s="99"/>
      <c r="I184" s="99"/>
    </row>
    <row r="185" spans="1:9" hidden="1" x14ac:dyDescent="0.25">
      <c r="A185" s="99"/>
      <c r="B185" s="99"/>
      <c r="C185" s="99"/>
      <c r="D185" s="99"/>
      <c r="E185" s="99"/>
      <c r="F185" s="99"/>
      <c r="G185" s="99"/>
      <c r="H185" s="99"/>
      <c r="I185" s="99"/>
    </row>
    <row r="186" spans="1:9" hidden="1" x14ac:dyDescent="0.25">
      <c r="A186" s="99"/>
      <c r="B186" s="99"/>
      <c r="C186" s="99"/>
      <c r="D186" s="99"/>
      <c r="E186" s="99"/>
      <c r="F186" s="99"/>
      <c r="G186" s="99"/>
      <c r="H186" s="99"/>
      <c r="I186" s="99"/>
    </row>
    <row r="187" spans="1:9" hidden="1" x14ac:dyDescent="0.25">
      <c r="A187" s="99"/>
      <c r="B187" s="99"/>
      <c r="C187" s="99"/>
      <c r="D187" s="99"/>
      <c r="E187" s="99"/>
      <c r="F187" s="99"/>
      <c r="G187" s="99"/>
      <c r="H187" s="99"/>
      <c r="I187" s="99"/>
    </row>
    <row r="188" spans="1:9" hidden="1" x14ac:dyDescent="0.25">
      <c r="A188" s="99"/>
      <c r="B188" s="99"/>
      <c r="C188" s="99"/>
      <c r="D188" s="99"/>
      <c r="E188" s="99"/>
      <c r="F188" s="99"/>
      <c r="G188" s="99"/>
      <c r="H188" s="99"/>
      <c r="I188" s="99"/>
    </row>
    <row r="189" spans="1:9" hidden="1" x14ac:dyDescent="0.25">
      <c r="A189" s="99"/>
      <c r="B189" s="99"/>
      <c r="C189" s="99"/>
      <c r="D189" s="99"/>
      <c r="E189" s="99"/>
      <c r="F189" s="99"/>
      <c r="G189" s="99"/>
      <c r="H189" s="99"/>
      <c r="I189" s="99"/>
    </row>
    <row r="190" spans="1:9" hidden="1" x14ac:dyDescent="0.25">
      <c r="A190" s="99"/>
      <c r="B190" s="99"/>
      <c r="C190" s="99"/>
      <c r="D190" s="99"/>
      <c r="E190" s="99"/>
      <c r="F190" s="99"/>
      <c r="G190" s="99"/>
      <c r="H190" s="99"/>
      <c r="I190" s="99"/>
    </row>
    <row r="191" spans="1:9" hidden="1" x14ac:dyDescent="0.25">
      <c r="A191" s="99"/>
      <c r="B191" s="99"/>
      <c r="C191" s="99"/>
      <c r="D191" s="99"/>
      <c r="E191" s="99"/>
      <c r="F191" s="99"/>
      <c r="G191" s="99"/>
      <c r="H191" s="99"/>
      <c r="I191" s="99"/>
    </row>
    <row r="192" spans="1:9" hidden="1" x14ac:dyDescent="0.25">
      <c r="A192" s="99"/>
      <c r="B192" s="99"/>
      <c r="C192" s="99"/>
      <c r="D192" s="99"/>
      <c r="E192" s="99"/>
      <c r="F192" s="99"/>
      <c r="G192" s="99"/>
      <c r="H192" s="99"/>
      <c r="I192" s="99"/>
    </row>
    <row r="193" spans="1:9" hidden="1" x14ac:dyDescent="0.25">
      <c r="A193" s="99"/>
      <c r="B193" s="99"/>
      <c r="C193" s="99"/>
      <c r="D193" s="99"/>
      <c r="E193" s="99"/>
      <c r="F193" s="99"/>
      <c r="G193" s="99"/>
      <c r="H193" s="99"/>
      <c r="I193" s="99"/>
    </row>
    <row r="194" spans="1:9" hidden="1" x14ac:dyDescent="0.25">
      <c r="A194" s="99"/>
      <c r="B194" s="99"/>
      <c r="C194" s="99"/>
      <c r="D194" s="99"/>
      <c r="E194" s="99"/>
      <c r="F194" s="99"/>
      <c r="G194" s="99"/>
      <c r="H194" s="99"/>
      <c r="I194" s="99"/>
    </row>
    <row r="195" spans="1:9" hidden="1" x14ac:dyDescent="0.25">
      <c r="A195" s="99"/>
      <c r="B195" s="99"/>
      <c r="C195" s="99"/>
      <c r="D195" s="99"/>
      <c r="E195" s="99"/>
      <c r="F195" s="99"/>
      <c r="G195" s="99"/>
      <c r="H195" s="99"/>
      <c r="I195" s="99"/>
    </row>
    <row r="196" spans="1:9" hidden="1" x14ac:dyDescent="0.25">
      <c r="A196" s="99"/>
      <c r="B196" s="99"/>
      <c r="C196" s="99"/>
      <c r="D196" s="99"/>
      <c r="E196" s="99"/>
      <c r="F196" s="99"/>
      <c r="G196" s="99"/>
      <c r="H196" s="99"/>
      <c r="I196" s="99"/>
    </row>
    <row r="197" spans="1:9" hidden="1" x14ac:dyDescent="0.25">
      <c r="A197" s="99"/>
      <c r="B197" s="99"/>
      <c r="C197" s="99"/>
      <c r="D197" s="99"/>
      <c r="E197" s="99"/>
      <c r="F197" s="99"/>
      <c r="G197" s="99"/>
      <c r="H197" s="99"/>
      <c r="I197" s="99"/>
    </row>
    <row r="198" spans="1:9" hidden="1" x14ac:dyDescent="0.25">
      <c r="A198" s="99"/>
      <c r="B198" s="99"/>
      <c r="C198" s="99"/>
      <c r="D198" s="99"/>
      <c r="E198" s="99"/>
      <c r="F198" s="99"/>
      <c r="G198" s="99"/>
      <c r="H198" s="99"/>
      <c r="I198" s="99"/>
    </row>
    <row r="199" spans="1:9" hidden="1" x14ac:dyDescent="0.25">
      <c r="A199" s="99"/>
      <c r="B199" s="99"/>
      <c r="C199" s="99"/>
      <c r="D199" s="99"/>
      <c r="E199" s="99"/>
      <c r="F199" s="99"/>
      <c r="G199" s="99"/>
      <c r="H199" s="99"/>
      <c r="I199" s="99"/>
    </row>
    <row r="200" spans="1:9" hidden="1" x14ac:dyDescent="0.25">
      <c r="A200" s="99"/>
      <c r="B200" s="99"/>
      <c r="C200" s="99"/>
      <c r="D200" s="99"/>
      <c r="E200" s="99"/>
      <c r="F200" s="99"/>
      <c r="G200" s="99"/>
      <c r="H200" s="99"/>
      <c r="I200" s="99"/>
    </row>
    <row r="201" spans="1:9" hidden="1" x14ac:dyDescent="0.25">
      <c r="A201" s="99"/>
      <c r="B201" s="99"/>
      <c r="C201" s="99"/>
      <c r="D201" s="99"/>
      <c r="E201" s="99"/>
      <c r="F201" s="99"/>
      <c r="G201" s="99"/>
      <c r="H201" s="99"/>
      <c r="I201" s="99"/>
    </row>
    <row r="202" spans="1:9" hidden="1" x14ac:dyDescent="0.25">
      <c r="A202" s="99"/>
      <c r="B202" s="99"/>
      <c r="C202" s="99"/>
      <c r="D202" s="99"/>
      <c r="E202" s="99"/>
      <c r="F202" s="99"/>
      <c r="G202" s="99"/>
      <c r="H202" s="99"/>
      <c r="I202" s="99"/>
    </row>
    <row r="203" spans="1:9" hidden="1" x14ac:dyDescent="0.25">
      <c r="A203" s="99"/>
      <c r="B203" s="99"/>
      <c r="C203" s="99"/>
      <c r="D203" s="99"/>
      <c r="E203" s="99"/>
      <c r="F203" s="99"/>
      <c r="G203" s="99"/>
      <c r="H203" s="99"/>
      <c r="I203" s="99"/>
    </row>
    <row r="204" spans="1:9" hidden="1" x14ac:dyDescent="0.25">
      <c r="A204" s="99"/>
      <c r="B204" s="99"/>
      <c r="C204" s="99"/>
      <c r="D204" s="99"/>
      <c r="E204" s="99"/>
      <c r="F204" s="99"/>
      <c r="G204" s="99"/>
      <c r="H204" s="99"/>
      <c r="I204" s="99"/>
    </row>
    <row r="205" spans="1:9" hidden="1" x14ac:dyDescent="0.25">
      <c r="A205" s="99"/>
      <c r="B205" s="99"/>
      <c r="C205" s="99"/>
      <c r="D205" s="99"/>
      <c r="E205" s="99"/>
      <c r="F205" s="99"/>
      <c r="G205" s="99"/>
      <c r="H205" s="99"/>
      <c r="I205" s="99"/>
    </row>
    <row r="206" spans="1:9" hidden="1" x14ac:dyDescent="0.25">
      <c r="A206" s="99"/>
      <c r="B206" s="99"/>
      <c r="C206" s="99"/>
      <c r="D206" s="99"/>
      <c r="E206" s="99"/>
      <c r="F206" s="99"/>
      <c r="G206" s="99"/>
      <c r="H206" s="99"/>
      <c r="I206" s="99"/>
    </row>
    <row r="207" spans="1:9" hidden="1" x14ac:dyDescent="0.25">
      <c r="A207" s="99"/>
      <c r="B207" s="99"/>
      <c r="C207" s="99"/>
      <c r="D207" s="99"/>
      <c r="E207" s="99"/>
      <c r="F207" s="99"/>
      <c r="G207" s="99"/>
      <c r="H207" s="99"/>
      <c r="I207" s="99"/>
    </row>
    <row r="208" spans="1:9" hidden="1" x14ac:dyDescent="0.25">
      <c r="A208" s="99"/>
      <c r="B208" s="99"/>
      <c r="C208" s="99"/>
      <c r="D208" s="99"/>
      <c r="E208" s="99"/>
      <c r="F208" s="99"/>
      <c r="G208" s="99"/>
      <c r="H208" s="99"/>
      <c r="I208" s="99"/>
    </row>
    <row r="209" spans="1:9" hidden="1" x14ac:dyDescent="0.25">
      <c r="A209" s="99"/>
      <c r="B209" s="99"/>
      <c r="C209" s="99"/>
      <c r="D209" s="99"/>
      <c r="E209" s="99"/>
      <c r="F209" s="99"/>
      <c r="G209" s="99"/>
      <c r="H209" s="99"/>
      <c r="I209" s="99"/>
    </row>
    <row r="210" spans="1:9" hidden="1" x14ac:dyDescent="0.25">
      <c r="A210" s="99"/>
      <c r="B210" s="99"/>
      <c r="C210" s="99"/>
      <c r="D210" s="99"/>
      <c r="E210" s="99"/>
      <c r="F210" s="99"/>
      <c r="G210" s="99"/>
      <c r="H210" s="99"/>
      <c r="I210" s="99"/>
    </row>
    <row r="211" spans="1:9" hidden="1" x14ac:dyDescent="0.25">
      <c r="A211" s="99"/>
      <c r="B211" s="99"/>
      <c r="C211" s="99"/>
      <c r="D211" s="99"/>
      <c r="E211" s="99"/>
      <c r="F211" s="99"/>
      <c r="G211" s="99"/>
      <c r="H211" s="99"/>
      <c r="I211" s="99"/>
    </row>
    <row r="212" spans="1:9" hidden="1" x14ac:dyDescent="0.25">
      <c r="A212" s="99"/>
      <c r="B212" s="99"/>
      <c r="C212" s="99"/>
      <c r="D212" s="99"/>
      <c r="E212" s="99"/>
      <c r="F212" s="99"/>
      <c r="G212" s="99"/>
      <c r="H212" s="99"/>
      <c r="I212" s="99"/>
    </row>
    <row r="213" spans="1:9" hidden="1" x14ac:dyDescent="0.25">
      <c r="A213" s="99"/>
      <c r="B213" s="99"/>
      <c r="C213" s="99"/>
      <c r="D213" s="99"/>
      <c r="E213" s="99"/>
      <c r="F213" s="99"/>
      <c r="G213" s="99"/>
      <c r="H213" s="99"/>
      <c r="I213" s="99"/>
    </row>
    <row r="214" spans="1:9" hidden="1" x14ac:dyDescent="0.25">
      <c r="A214" s="99"/>
      <c r="B214" s="99"/>
      <c r="C214" s="99"/>
      <c r="D214" s="99"/>
      <c r="E214" s="99"/>
      <c r="F214" s="99"/>
      <c r="G214" s="99"/>
      <c r="H214" s="99"/>
      <c r="I214" s="99"/>
    </row>
  </sheetData>
  <sheetProtection selectLockedCells="1"/>
  <mergeCells count="73">
    <mergeCell ref="B65:I65"/>
    <mergeCell ref="G59:I64"/>
    <mergeCell ref="B39:F39"/>
    <mergeCell ref="B41:F41"/>
    <mergeCell ref="B45:F45"/>
    <mergeCell ref="B47:F47"/>
    <mergeCell ref="B49:F49"/>
    <mergeCell ref="B57:F57"/>
    <mergeCell ref="B60:F60"/>
    <mergeCell ref="B62:F62"/>
    <mergeCell ref="B64:F64"/>
    <mergeCell ref="A97:I97"/>
    <mergeCell ref="G98:I103"/>
    <mergeCell ref="B92:F92"/>
    <mergeCell ref="B94:F94"/>
    <mergeCell ref="B96:F96"/>
    <mergeCell ref="B99:F99"/>
    <mergeCell ref="B101:F101"/>
    <mergeCell ref="A102:B102"/>
    <mergeCell ref="G78:I96"/>
    <mergeCell ref="B80:F80"/>
    <mergeCell ref="B88:F88"/>
    <mergeCell ref="B90:F90"/>
    <mergeCell ref="C105:D105"/>
    <mergeCell ref="C113:D113"/>
    <mergeCell ref="C114:D114"/>
    <mergeCell ref="A104:I104"/>
    <mergeCell ref="G105:I117"/>
    <mergeCell ref="B107:F107"/>
    <mergeCell ref="B109:E109"/>
    <mergeCell ref="B112:F112"/>
    <mergeCell ref="B115:F115"/>
    <mergeCell ref="A117:B117"/>
    <mergeCell ref="A116:B116"/>
    <mergeCell ref="C116:D116"/>
    <mergeCell ref="C106:D106"/>
    <mergeCell ref="C108:D108"/>
    <mergeCell ref="C110:D110"/>
    <mergeCell ref="C111:D111"/>
    <mergeCell ref="B7:G7"/>
    <mergeCell ref="B8:G8"/>
    <mergeCell ref="B9:G9"/>
    <mergeCell ref="B11:G11"/>
    <mergeCell ref="F1:G1"/>
    <mergeCell ref="A4:I4"/>
    <mergeCell ref="B13:G13"/>
    <mergeCell ref="B15:G15"/>
    <mergeCell ref="B16:G16"/>
    <mergeCell ref="B18:G18"/>
    <mergeCell ref="B19:G20"/>
    <mergeCell ref="C28:E28"/>
    <mergeCell ref="A35:I35"/>
    <mergeCell ref="B36:I36"/>
    <mergeCell ref="B42:I42"/>
    <mergeCell ref="B58:I58"/>
    <mergeCell ref="G37:I41"/>
    <mergeCell ref="G43:I57"/>
    <mergeCell ref="B51:F51"/>
    <mergeCell ref="B53:F53"/>
    <mergeCell ref="B55:F55"/>
    <mergeCell ref="B67:F67"/>
    <mergeCell ref="B82:F82"/>
    <mergeCell ref="B84:F84"/>
    <mergeCell ref="B86:F86"/>
    <mergeCell ref="B70:I70"/>
    <mergeCell ref="A76:I76"/>
    <mergeCell ref="B73:E73"/>
    <mergeCell ref="B69:F69"/>
    <mergeCell ref="B72:F72"/>
    <mergeCell ref="B75:F75"/>
    <mergeCell ref="G66:I69"/>
    <mergeCell ref="G71:I75"/>
    <mergeCell ref="B77:I77"/>
  </mergeCells>
  <dataValidations count="2">
    <dataValidation type="list" allowBlank="1" showInputMessage="1" showErrorMessage="1" sqref="B1">
      <formula1>SchoolName</formula1>
    </dataValidation>
    <dataValidation type="list" allowBlank="1" showInputMessage="1" showErrorMessage="1" sqref="F1:G1">
      <formula1>SchoolCode</formula1>
    </dataValidation>
  </dataValidations>
  <printOptions horizontalCentered="1"/>
  <pageMargins left="0.3" right="0.3" top="1" bottom="0.75" header="0.3" footer="0.3"/>
  <pageSetup scale="46" fitToHeight="0" orientation="portrait" cellComments="atEnd" r:id="rId1"/>
  <headerFooter>
    <oddHeader>&amp;CBUREAU OF INDIAN EDUCATION
SY 2018/2019 Schoolwide Budget Template</oddHeader>
    <oddFooter>&amp;LRev: 05/16/2018
Prepared:  &amp;D&amp;RSchool-wide Budget Workbook - &amp;A, &amp;P of &amp;N</oddFooter>
  </headerFooter>
  <rowBreaks count="1" manualBreakCount="1">
    <brk id="34"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tint="0.79998168889431442"/>
    <pageSetUpPr fitToPage="1"/>
  </sheetPr>
  <dimension ref="A1:B51"/>
  <sheetViews>
    <sheetView showGridLines="0" zoomScaleNormal="100" zoomScaleSheetLayoutView="100" workbookViewId="0">
      <selection activeCell="A30" sqref="A30"/>
    </sheetView>
  </sheetViews>
  <sheetFormatPr defaultColWidth="0" defaultRowHeight="15" x14ac:dyDescent="0.25"/>
  <cols>
    <col min="1" max="1" width="100" customWidth="1"/>
    <col min="2" max="2" width="0" hidden="1" customWidth="1"/>
    <col min="3" max="16384" width="9.140625" hidden="1"/>
  </cols>
  <sheetData>
    <row r="1" spans="1:2" x14ac:dyDescent="0.25">
      <c r="A1" t="s">
        <v>56</v>
      </c>
    </row>
    <row r="2" spans="1:2" ht="72.75" customHeight="1" x14ac:dyDescent="0.25">
      <c r="A2" s="1" t="s">
        <v>57</v>
      </c>
    </row>
    <row r="3" spans="1:2" x14ac:dyDescent="0.25">
      <c r="A3" s="2" t="s">
        <v>58</v>
      </c>
      <c r="B3" s="5"/>
    </row>
    <row r="4" spans="1:2" x14ac:dyDescent="0.25">
      <c r="A4" t="s">
        <v>10</v>
      </c>
    </row>
    <row r="5" spans="1:2" x14ac:dyDescent="0.25">
      <c r="A5" s="6" t="s">
        <v>11</v>
      </c>
    </row>
    <row r="6" spans="1:2" x14ac:dyDescent="0.25">
      <c r="A6" s="3"/>
    </row>
    <row r="7" spans="1:2" x14ac:dyDescent="0.25">
      <c r="A7" s="4" t="s">
        <v>12</v>
      </c>
    </row>
    <row r="8" spans="1:2" x14ac:dyDescent="0.25">
      <c r="A8" s="4" t="s">
        <v>13</v>
      </c>
    </row>
    <row r="9" spans="1:2" x14ac:dyDescent="0.25">
      <c r="A9" s="4" t="s">
        <v>14</v>
      </c>
    </row>
    <row r="10" spans="1:2" x14ac:dyDescent="0.25">
      <c r="A10" s="4" t="s">
        <v>15</v>
      </c>
    </row>
    <row r="11" spans="1:2" x14ac:dyDescent="0.25">
      <c r="A11" s="4" t="s">
        <v>16</v>
      </c>
    </row>
    <row r="12" spans="1:2" x14ac:dyDescent="0.25">
      <c r="A12" s="4" t="s">
        <v>17</v>
      </c>
    </row>
    <row r="13" spans="1:2" x14ac:dyDescent="0.25">
      <c r="A13" s="4" t="s">
        <v>18</v>
      </c>
    </row>
    <row r="14" spans="1:2" x14ac:dyDescent="0.25">
      <c r="A14" s="4" t="s">
        <v>19</v>
      </c>
    </row>
    <row r="15" spans="1:2" x14ac:dyDescent="0.25">
      <c r="A15" s="4" t="s">
        <v>20</v>
      </c>
    </row>
    <row r="16" spans="1:2" x14ac:dyDescent="0.25">
      <c r="A16" s="4" t="s">
        <v>21</v>
      </c>
    </row>
    <row r="17" spans="1:1" x14ac:dyDescent="0.25">
      <c r="A17" s="4" t="s">
        <v>22</v>
      </c>
    </row>
    <row r="18" spans="1:1" x14ac:dyDescent="0.25">
      <c r="A18" s="4" t="s">
        <v>23</v>
      </c>
    </row>
    <row r="19" spans="1:1" x14ac:dyDescent="0.25">
      <c r="A19" s="4" t="s">
        <v>24</v>
      </c>
    </row>
    <row r="20" spans="1:1" x14ac:dyDescent="0.25">
      <c r="A20" s="4" t="s">
        <v>25</v>
      </c>
    </row>
    <row r="21" spans="1:1" x14ac:dyDescent="0.25">
      <c r="A21" s="4" t="s">
        <v>26</v>
      </c>
    </row>
    <row r="22" spans="1:1" x14ac:dyDescent="0.25">
      <c r="A22" s="4" t="s">
        <v>27</v>
      </c>
    </row>
    <row r="23" spans="1:1" x14ac:dyDescent="0.25">
      <c r="A23" s="4" t="s">
        <v>28</v>
      </c>
    </row>
    <row r="24" spans="1:1" ht="25.5" x14ac:dyDescent="0.25">
      <c r="A24" s="18" t="s">
        <v>29</v>
      </c>
    </row>
    <row r="25" spans="1:1" x14ac:dyDescent="0.25">
      <c r="A25" s="4" t="s">
        <v>30</v>
      </c>
    </row>
    <row r="26" spans="1:1" x14ac:dyDescent="0.25">
      <c r="A26" s="4" t="s">
        <v>31</v>
      </c>
    </row>
    <row r="27" spans="1:1" x14ac:dyDescent="0.25">
      <c r="A27" s="4" t="s">
        <v>32</v>
      </c>
    </row>
    <row r="28" spans="1:1" x14ac:dyDescent="0.25">
      <c r="A28" s="4" t="s">
        <v>33</v>
      </c>
    </row>
    <row r="29" spans="1:1" x14ac:dyDescent="0.25">
      <c r="A29" s="4" t="s">
        <v>34</v>
      </c>
    </row>
    <row r="30" spans="1:1" x14ac:dyDescent="0.25">
      <c r="A30" s="4" t="s">
        <v>35</v>
      </c>
    </row>
    <row r="31" spans="1:1" x14ac:dyDescent="0.25">
      <c r="A31" s="4" t="s">
        <v>36</v>
      </c>
    </row>
    <row r="32" spans="1:1" x14ac:dyDescent="0.25">
      <c r="A32" s="4" t="s">
        <v>37</v>
      </c>
    </row>
    <row r="33" spans="1:1" x14ac:dyDescent="0.25">
      <c r="A33" s="4" t="s">
        <v>38</v>
      </c>
    </row>
    <row r="34" spans="1:1" x14ac:dyDescent="0.25">
      <c r="A34" s="4" t="s">
        <v>39</v>
      </c>
    </row>
    <row r="35" spans="1:1" x14ac:dyDescent="0.25">
      <c r="A35" s="4" t="s">
        <v>40</v>
      </c>
    </row>
    <row r="36" spans="1:1" x14ac:dyDescent="0.25">
      <c r="A36" s="4" t="s">
        <v>41</v>
      </c>
    </row>
    <row r="37" spans="1:1" x14ac:dyDescent="0.25">
      <c r="A37" s="4" t="s">
        <v>42</v>
      </c>
    </row>
    <row r="38" spans="1:1" x14ac:dyDescent="0.25">
      <c r="A38" s="4" t="s">
        <v>43</v>
      </c>
    </row>
    <row r="39" spans="1:1" x14ac:dyDescent="0.25">
      <c r="A39" s="4" t="s">
        <v>44</v>
      </c>
    </row>
    <row r="40" spans="1:1" x14ac:dyDescent="0.25">
      <c r="A40" s="4" t="s">
        <v>45</v>
      </c>
    </row>
    <row r="41" spans="1:1" x14ac:dyDescent="0.25">
      <c r="A41" s="4" t="s">
        <v>46</v>
      </c>
    </row>
    <row r="42" spans="1:1" x14ac:dyDescent="0.25">
      <c r="A42" s="4" t="s">
        <v>47</v>
      </c>
    </row>
    <row r="43" spans="1:1" x14ac:dyDescent="0.25">
      <c r="A43" s="4" t="s">
        <v>48</v>
      </c>
    </row>
    <row r="44" spans="1:1" x14ac:dyDescent="0.25">
      <c r="A44" s="4" t="s">
        <v>49</v>
      </c>
    </row>
    <row r="45" spans="1:1" x14ac:dyDescent="0.25">
      <c r="A45" s="4" t="s">
        <v>50</v>
      </c>
    </row>
    <row r="46" spans="1:1" x14ac:dyDescent="0.25">
      <c r="A46" s="4" t="s">
        <v>51</v>
      </c>
    </row>
    <row r="47" spans="1:1" x14ac:dyDescent="0.25">
      <c r="A47" s="4" t="s">
        <v>52</v>
      </c>
    </row>
    <row r="48" spans="1:1" x14ac:dyDescent="0.25">
      <c r="A48" s="4" t="s">
        <v>53</v>
      </c>
    </row>
    <row r="49" spans="1:1" x14ac:dyDescent="0.25">
      <c r="A49" s="4" t="s">
        <v>54</v>
      </c>
    </row>
    <row r="51" spans="1:1" ht="127.5" customHeight="1" x14ac:dyDescent="0.25">
      <c r="A51" s="1" t="s">
        <v>55</v>
      </c>
    </row>
  </sheetData>
  <hyperlinks>
    <hyperlink ref="A7" r:id="rId1" location="1" display="http://www.whitehouse.gov/omb/circulars_a087_2004 - 1"/>
    <hyperlink ref="A8" r:id="rId2" location="2" display="http://www.whitehouse.gov/omb/circulars_a087_2004 - 2"/>
    <hyperlink ref="A9" r:id="rId3" location="3" display="http://www.whitehouse.gov/omb/circulars_a087_2004 - 3"/>
    <hyperlink ref="A10" r:id="rId4" location="4" display="http://www.whitehouse.gov/omb/circulars_a087_2004 - 4"/>
    <hyperlink ref="A11" r:id="rId5" location="5" display="http://www.whitehouse.gov/omb/circulars_a087_2004 - 5"/>
    <hyperlink ref="A12" r:id="rId6" location="6" display="http://www.whitehouse.gov/omb/circulars_a087_2004 - 6"/>
    <hyperlink ref="A13" r:id="rId7" location="7" display="http://www.whitehouse.gov/omb/circulars_a087_2004 - 7"/>
    <hyperlink ref="A14" r:id="rId8" location="8" display="http://www.whitehouse.gov/omb/circulars_a087_2004 - 8"/>
    <hyperlink ref="A15" r:id="rId9" location="9" display="http://www.whitehouse.gov/omb/circulars_a087_2004 - 9"/>
    <hyperlink ref="A16" r:id="rId10" location="10" display="http://www.whitehouse.gov/omb/circulars_a087_2004 - 10"/>
    <hyperlink ref="A17" r:id="rId11" location="11" display="http://www.whitehouse.gov/omb/circulars_a087_2004 - 11"/>
    <hyperlink ref="A18" r:id="rId12" location="12" display="http://www.whitehouse.gov/omb/circulars_a087_2004 - 12"/>
    <hyperlink ref="A19" r:id="rId13" location="13" display="http://www.whitehouse.gov/omb/circulars_a087_2004 - 13"/>
    <hyperlink ref="A20" r:id="rId14" location="14" display="http://www.whitehouse.gov/omb/circulars_a087_2004 - 14"/>
    <hyperlink ref="A21" r:id="rId15" location="15" display="http://www.whitehouse.gov/omb/circulars_a087_2004 - 15"/>
    <hyperlink ref="A22" r:id="rId16" location="16" display="http://www.whitehouse.gov/omb/circulars_a087_2004 - 16"/>
    <hyperlink ref="A23" r:id="rId17" location="17" display="http://www.whitehouse.gov/omb/circulars_a087_2004 - 17"/>
    <hyperlink ref="A24" r:id="rId18" location="18" display="http://www.whitehouse.gov/omb/circulars_a087_2004 - 18"/>
    <hyperlink ref="A25" r:id="rId19" location="19" display="http://www.whitehouse.gov/omb/circulars_a087_2004 - 19"/>
    <hyperlink ref="A26" r:id="rId20" location="20" display="http://www.whitehouse.gov/omb/circulars_a087_2004 - 20"/>
    <hyperlink ref="A27" r:id="rId21" location="21" display="http://www.whitehouse.gov/omb/circulars_a087_2004 - 21"/>
    <hyperlink ref="A28" r:id="rId22" location="22" display="http://www.whitehouse.gov/omb/circulars_a087_2004 - 22"/>
    <hyperlink ref="A29" r:id="rId23" location="223" display="http://www.whitehouse.gov/omb/circulars_a087_2004 - 223"/>
    <hyperlink ref="A30" r:id="rId24" location="24" display="http://www.whitehouse.gov/omb/circulars_a087_2004 - 24"/>
    <hyperlink ref="A31" r:id="rId25" location="25" display="http://www.whitehouse.gov/omb/circulars_a087_2004 - 25"/>
    <hyperlink ref="A32" r:id="rId26" location="26" display="http://www.whitehouse.gov/omb/circulars_a087_2004 - 26"/>
    <hyperlink ref="A33" r:id="rId27" location="27" display="http://www.whitehouse.gov/omb/circulars_a087_2004 - 27"/>
    <hyperlink ref="A34" r:id="rId28" location="28" display="http://www.whitehouse.gov/omb/circulars_a087_2004 - 28"/>
    <hyperlink ref="A35" r:id="rId29" location="29" display="http://www.whitehouse.gov/omb/circulars_a087_2004 - 29"/>
    <hyperlink ref="A36" r:id="rId30" location="30" display="http://www.whitehouse.gov/omb/circulars_a087_2004 - 30"/>
    <hyperlink ref="A37" r:id="rId31" location="31" display="http://www.whitehouse.gov/omb/circulars_a087_2004 - 31"/>
    <hyperlink ref="A38" r:id="rId32" location="32" display="http://www.whitehouse.gov/omb/circulars_a087_2004 - 32"/>
    <hyperlink ref="A39" r:id="rId33" location="33" display="http://www.whitehouse.gov/omb/circulars_a087_2004 - 33"/>
    <hyperlink ref="A40" r:id="rId34" location="34" display="http://www.whitehouse.gov/omb/circulars_a087_2004 - 34"/>
    <hyperlink ref="A41" r:id="rId35" location="35" display="http://www.whitehouse.gov/omb/circulars_a087_2004 - 35"/>
    <hyperlink ref="A42" r:id="rId36" location="36" display="http://www.whitehouse.gov/omb/circulars_a087_2004 - 36"/>
    <hyperlink ref="A43" r:id="rId37" location="37" display="http://www.whitehouse.gov/omb/circulars_a087_2004 - 37"/>
    <hyperlink ref="A44" r:id="rId38" location="38" display="http://www.whitehouse.gov/omb/circulars_a087_2004 - 38"/>
    <hyperlink ref="A45" r:id="rId39" location="39" display="http://www.whitehouse.gov/omb/circulars_a087_2004 - 39"/>
    <hyperlink ref="A46" r:id="rId40" location="40" display="http://www.whitehouse.gov/omb/circulars_a087_2004 - 40"/>
    <hyperlink ref="A47" r:id="rId41" location="41" display="http://www.whitehouse.gov/omb/circulars_a087_2004 - 41"/>
    <hyperlink ref="A48" r:id="rId42" location="42" display="http://www.whitehouse.gov/omb/circulars_a087_2004 - 42"/>
    <hyperlink ref="A49" r:id="rId43" location="43" display="http://www.whitehouse.gov/omb/circulars_a087_2004 - 43"/>
    <hyperlink ref="A3" r:id="rId44" location="4"/>
  </hyperlinks>
  <printOptions horizontalCentered="1"/>
  <pageMargins left="0.3" right="0.3" top="1" bottom="0.75" header="0.3" footer="0.3"/>
  <pageSetup fitToHeight="0" orientation="portrait" cellComments="atEnd" r:id="rId45"/>
  <headerFooter>
    <oddHeader>&amp;CBUREAU OF INDIAN EDUCATION
SY 2018/2019 Schoolwide Budget Template</oddHeader>
    <oddFooter>&amp;LRev: 05/16/2018
Prepared:  &amp;D&amp;RSchool-wide Budget Workbook - &amp;A,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3" tint="0.79998168889431442"/>
    <pageSetUpPr fitToPage="1"/>
  </sheetPr>
  <dimension ref="A1:B10"/>
  <sheetViews>
    <sheetView showGridLines="0" zoomScaleNormal="100" zoomScaleSheetLayoutView="100" workbookViewId="0">
      <selection activeCell="A4" sqref="A4:B4"/>
    </sheetView>
  </sheetViews>
  <sheetFormatPr defaultColWidth="0" defaultRowHeight="15" zeroHeight="1" x14ac:dyDescent="0.25"/>
  <cols>
    <col min="1" max="2" width="56.28515625" customWidth="1"/>
    <col min="3" max="16384" width="9.140625" hidden="1"/>
  </cols>
  <sheetData>
    <row r="1" spans="1:2" ht="30.75" customHeight="1" x14ac:dyDescent="0.25">
      <c r="A1" s="238" t="s">
        <v>485</v>
      </c>
      <c r="B1" s="238"/>
    </row>
    <row r="2" spans="1:2" x14ac:dyDescent="0.25">
      <c r="A2" s="2" t="s">
        <v>59</v>
      </c>
    </row>
    <row r="3" spans="1:2" x14ac:dyDescent="0.25"/>
    <row r="4" spans="1:2" ht="197.25" customHeight="1" thickBot="1" x14ac:dyDescent="0.3">
      <c r="A4" s="148" t="s">
        <v>586</v>
      </c>
      <c r="B4" s="148"/>
    </row>
    <row r="5" spans="1:2" x14ac:dyDescent="0.25">
      <c r="A5" s="8" t="s">
        <v>60</v>
      </c>
      <c r="B5" s="9" t="s">
        <v>61</v>
      </c>
    </row>
    <row r="6" spans="1:2" x14ac:dyDescent="0.25">
      <c r="A6" s="10" t="s">
        <v>62</v>
      </c>
      <c r="B6" s="11" t="s">
        <v>66</v>
      </c>
    </row>
    <row r="7" spans="1:2" ht="45" x14ac:dyDescent="0.25">
      <c r="A7" s="12" t="s">
        <v>63</v>
      </c>
      <c r="B7" s="11" t="s">
        <v>67</v>
      </c>
    </row>
    <row r="8" spans="1:2" x14ac:dyDescent="0.25">
      <c r="A8" s="10" t="s">
        <v>64</v>
      </c>
      <c r="B8" s="11" t="s">
        <v>68</v>
      </c>
    </row>
    <row r="9" spans="1:2" ht="45.75" thickBot="1" x14ac:dyDescent="0.3">
      <c r="A9" s="13" t="s">
        <v>65</v>
      </c>
      <c r="B9" s="7" t="s">
        <v>69</v>
      </c>
    </row>
    <row r="10" spans="1:2" x14ac:dyDescent="0.25"/>
  </sheetData>
  <mergeCells count="2">
    <mergeCell ref="A1:B1"/>
    <mergeCell ref="A4:B4"/>
  </mergeCells>
  <hyperlinks>
    <hyperlink ref="A2" r:id="rId1"/>
  </hyperlinks>
  <printOptions horizontalCentered="1"/>
  <pageMargins left="0.3" right="0.3" top="1" bottom="0.75" header="0.3" footer="0.3"/>
  <pageSetup scale="89" fitToHeight="0" orientation="portrait" cellComments="atEnd" r:id="rId2"/>
  <headerFooter>
    <oddHeader>&amp;CBUREAU OF INDIAN EDUCATION
SY 2018/2019 Schoolwide Budget Template</oddHeader>
    <oddFooter>&amp;LRev: 05/16/2018
Prepared:  &amp;D&amp;RSchool-wide Budget Workbook - &amp;A,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3" tint="0.39997558519241921"/>
    <pageSetUpPr fitToPage="1"/>
  </sheetPr>
  <dimension ref="A1:H176"/>
  <sheetViews>
    <sheetView showGridLines="0" topLeftCell="A158" workbookViewId="0">
      <selection activeCell="B176" sqref="B2:B176"/>
    </sheetView>
  </sheetViews>
  <sheetFormatPr defaultRowHeight="15" x14ac:dyDescent="0.25"/>
  <cols>
    <col min="1" max="1" width="32" customWidth="1"/>
    <col min="2" max="2" width="30" customWidth="1"/>
    <col min="3" max="3" width="11.140625" customWidth="1"/>
    <col min="4" max="4" width="23.42578125" bestFit="1" customWidth="1"/>
    <col min="5" max="5" width="15.85546875" bestFit="1" customWidth="1"/>
  </cols>
  <sheetData>
    <row r="1" spans="1:8" x14ac:dyDescent="0.25">
      <c r="A1" s="20" t="s">
        <v>87</v>
      </c>
      <c r="B1" s="20" t="s">
        <v>88</v>
      </c>
      <c r="C1" s="28" t="s">
        <v>0</v>
      </c>
      <c r="D1" s="28" t="s">
        <v>439</v>
      </c>
      <c r="E1" t="s">
        <v>584</v>
      </c>
      <c r="F1">
        <v>2018</v>
      </c>
      <c r="G1" t="str">
        <f>RIGHT(F1,2)</f>
        <v>18</v>
      </c>
      <c r="H1" t="str">
        <f>F1&amp;"/"&amp;F2</f>
        <v>2018/2019</v>
      </c>
    </row>
    <row r="2" spans="1:8" x14ac:dyDescent="0.25">
      <c r="A2" s="21" t="s">
        <v>89</v>
      </c>
      <c r="B2" s="22" t="s">
        <v>90</v>
      </c>
      <c r="C2" s="15" t="s">
        <v>596</v>
      </c>
      <c r="D2" s="15" t="s">
        <v>444</v>
      </c>
      <c r="E2" t="s">
        <v>585</v>
      </c>
      <c r="F2">
        <v>2019</v>
      </c>
      <c r="G2" s="14" t="str">
        <f>RIGHT(F2,2)</f>
        <v>19</v>
      </c>
    </row>
    <row r="3" spans="1:8" x14ac:dyDescent="0.25">
      <c r="A3" s="21" t="s">
        <v>91</v>
      </c>
      <c r="B3" s="22" t="s">
        <v>92</v>
      </c>
      <c r="C3" s="15" t="s">
        <v>595</v>
      </c>
      <c r="D3" s="15" t="s">
        <v>9</v>
      </c>
    </row>
    <row r="4" spans="1:8" x14ac:dyDescent="0.25">
      <c r="A4" s="21" t="s">
        <v>93</v>
      </c>
      <c r="B4" s="22" t="s">
        <v>94</v>
      </c>
      <c r="C4" s="15" t="s">
        <v>438</v>
      </c>
      <c r="D4" s="15" t="s">
        <v>440</v>
      </c>
    </row>
    <row r="5" spans="1:8" x14ac:dyDescent="0.25">
      <c r="A5" s="21" t="s">
        <v>95</v>
      </c>
      <c r="B5" s="22" t="s">
        <v>96</v>
      </c>
      <c r="C5" s="15"/>
      <c r="D5" s="15" t="s">
        <v>441</v>
      </c>
    </row>
    <row r="6" spans="1:8" x14ac:dyDescent="0.25">
      <c r="A6" s="21" t="s">
        <v>97</v>
      </c>
      <c r="B6" s="22" t="s">
        <v>98</v>
      </c>
      <c r="C6" s="15"/>
      <c r="D6" s="15" t="s">
        <v>442</v>
      </c>
    </row>
    <row r="7" spans="1:8" x14ac:dyDescent="0.25">
      <c r="A7" s="21" t="s">
        <v>99</v>
      </c>
      <c r="B7" s="22" t="s">
        <v>100</v>
      </c>
      <c r="C7" s="15"/>
      <c r="D7" s="15" t="s">
        <v>443</v>
      </c>
    </row>
    <row r="8" spans="1:8" x14ac:dyDescent="0.25">
      <c r="A8" s="26" t="s">
        <v>101</v>
      </c>
      <c r="B8" s="27" t="s">
        <v>102</v>
      </c>
      <c r="D8" s="15" t="s">
        <v>445</v>
      </c>
    </row>
    <row r="9" spans="1:8" x14ac:dyDescent="0.25">
      <c r="A9" s="21" t="s">
        <v>103</v>
      </c>
      <c r="B9" s="22" t="s">
        <v>104</v>
      </c>
      <c r="D9" s="29"/>
    </row>
    <row r="10" spans="1:8" x14ac:dyDescent="0.25">
      <c r="A10" s="21" t="s">
        <v>105</v>
      </c>
      <c r="B10" s="22" t="s">
        <v>106</v>
      </c>
    </row>
    <row r="11" spans="1:8" x14ac:dyDescent="0.25">
      <c r="A11" s="21" t="s">
        <v>107</v>
      </c>
      <c r="B11" s="22" t="s">
        <v>108</v>
      </c>
    </row>
    <row r="12" spans="1:8" x14ac:dyDescent="0.25">
      <c r="A12" s="21" t="s">
        <v>109</v>
      </c>
      <c r="B12" s="22" t="s">
        <v>110</v>
      </c>
    </row>
    <row r="13" spans="1:8" x14ac:dyDescent="0.25">
      <c r="A13" s="21" t="s">
        <v>111</v>
      </c>
      <c r="B13" s="22" t="s">
        <v>112</v>
      </c>
    </row>
    <row r="14" spans="1:8" x14ac:dyDescent="0.25">
      <c r="A14" s="21" t="s">
        <v>113</v>
      </c>
      <c r="B14" s="22" t="s">
        <v>114</v>
      </c>
    </row>
    <row r="15" spans="1:8" x14ac:dyDescent="0.25">
      <c r="A15" s="21" t="s">
        <v>115</v>
      </c>
      <c r="B15" s="22" t="s">
        <v>116</v>
      </c>
    </row>
    <row r="16" spans="1:8" x14ac:dyDescent="0.25">
      <c r="A16" s="21" t="s">
        <v>117</v>
      </c>
      <c r="B16" s="22" t="s">
        <v>118</v>
      </c>
    </row>
    <row r="17" spans="1:2" x14ac:dyDescent="0.25">
      <c r="A17" s="21" t="s">
        <v>119</v>
      </c>
      <c r="B17" s="22" t="s">
        <v>120</v>
      </c>
    </row>
    <row r="18" spans="1:2" x14ac:dyDescent="0.25">
      <c r="A18" s="21" t="s">
        <v>121</v>
      </c>
      <c r="B18" s="22" t="s">
        <v>122</v>
      </c>
    </row>
    <row r="19" spans="1:2" x14ac:dyDescent="0.25">
      <c r="A19" s="21" t="s">
        <v>123</v>
      </c>
      <c r="B19" s="22" t="s">
        <v>124</v>
      </c>
    </row>
    <row r="20" spans="1:2" x14ac:dyDescent="0.25">
      <c r="A20" s="21" t="s">
        <v>125</v>
      </c>
      <c r="B20" s="22" t="s">
        <v>126</v>
      </c>
    </row>
    <row r="21" spans="1:2" x14ac:dyDescent="0.25">
      <c r="A21" s="21" t="s">
        <v>127</v>
      </c>
      <c r="B21" s="22" t="s">
        <v>128</v>
      </c>
    </row>
    <row r="22" spans="1:2" x14ac:dyDescent="0.25">
      <c r="A22" s="21" t="s">
        <v>129</v>
      </c>
      <c r="B22" s="22" t="s">
        <v>130</v>
      </c>
    </row>
    <row r="23" spans="1:2" x14ac:dyDescent="0.25">
      <c r="A23" s="21" t="s">
        <v>131</v>
      </c>
      <c r="B23" s="22" t="s">
        <v>132</v>
      </c>
    </row>
    <row r="24" spans="1:2" x14ac:dyDescent="0.25">
      <c r="A24" s="21" t="s">
        <v>133</v>
      </c>
      <c r="B24" s="22" t="s">
        <v>134</v>
      </c>
    </row>
    <row r="25" spans="1:2" x14ac:dyDescent="0.25">
      <c r="A25" s="21" t="s">
        <v>135</v>
      </c>
      <c r="B25" s="22" t="s">
        <v>136</v>
      </c>
    </row>
    <row r="26" spans="1:2" x14ac:dyDescent="0.25">
      <c r="A26" s="21" t="s">
        <v>137</v>
      </c>
      <c r="B26" s="22" t="s">
        <v>138</v>
      </c>
    </row>
    <row r="27" spans="1:2" x14ac:dyDescent="0.25">
      <c r="A27" s="21" t="s">
        <v>139</v>
      </c>
      <c r="B27" s="22" t="s">
        <v>140</v>
      </c>
    </row>
    <row r="28" spans="1:2" x14ac:dyDescent="0.25">
      <c r="A28" s="21" t="s">
        <v>141</v>
      </c>
      <c r="B28" s="22" t="s">
        <v>142</v>
      </c>
    </row>
    <row r="29" spans="1:2" x14ac:dyDescent="0.25">
      <c r="A29" s="21" t="s">
        <v>143</v>
      </c>
      <c r="B29" s="22" t="s">
        <v>144</v>
      </c>
    </row>
    <row r="30" spans="1:2" x14ac:dyDescent="0.25">
      <c r="A30" s="21" t="s">
        <v>145</v>
      </c>
      <c r="B30" s="23" t="s">
        <v>146</v>
      </c>
    </row>
    <row r="31" spans="1:2" x14ac:dyDescent="0.25">
      <c r="A31" s="21" t="s">
        <v>147</v>
      </c>
      <c r="B31" s="22" t="s">
        <v>148</v>
      </c>
    </row>
    <row r="32" spans="1:2" x14ac:dyDescent="0.25">
      <c r="A32" s="21" t="s">
        <v>149</v>
      </c>
      <c r="B32" s="22" t="s">
        <v>104</v>
      </c>
    </row>
    <row r="33" spans="1:2" x14ac:dyDescent="0.25">
      <c r="A33" s="21" t="s">
        <v>150</v>
      </c>
      <c r="B33" s="22" t="s">
        <v>151</v>
      </c>
    </row>
    <row r="34" spans="1:2" x14ac:dyDescent="0.25">
      <c r="A34" s="21" t="s">
        <v>152</v>
      </c>
      <c r="B34" s="22" t="s">
        <v>153</v>
      </c>
    </row>
    <row r="35" spans="1:2" x14ac:dyDescent="0.25">
      <c r="A35" s="21" t="s">
        <v>154</v>
      </c>
      <c r="B35" s="22" t="s">
        <v>155</v>
      </c>
    </row>
    <row r="36" spans="1:2" x14ac:dyDescent="0.25">
      <c r="A36" s="21" t="s">
        <v>156</v>
      </c>
      <c r="B36" s="22" t="s">
        <v>157</v>
      </c>
    </row>
    <row r="37" spans="1:2" x14ac:dyDescent="0.25">
      <c r="A37" s="21" t="s">
        <v>158</v>
      </c>
      <c r="B37" s="22" t="s">
        <v>159</v>
      </c>
    </row>
    <row r="38" spans="1:2" x14ac:dyDescent="0.25">
      <c r="A38" s="21" t="s">
        <v>160</v>
      </c>
      <c r="B38" s="22" t="s">
        <v>161</v>
      </c>
    </row>
    <row r="39" spans="1:2" x14ac:dyDescent="0.25">
      <c r="A39" s="21" t="s">
        <v>162</v>
      </c>
      <c r="B39" s="22" t="s">
        <v>163</v>
      </c>
    </row>
    <row r="40" spans="1:2" x14ac:dyDescent="0.25">
      <c r="A40" s="21" t="s">
        <v>164</v>
      </c>
      <c r="B40" s="23" t="s">
        <v>165</v>
      </c>
    </row>
    <row r="41" spans="1:2" x14ac:dyDescent="0.25">
      <c r="A41" s="21" t="s">
        <v>166</v>
      </c>
      <c r="B41" s="22" t="s">
        <v>167</v>
      </c>
    </row>
    <row r="42" spans="1:2" x14ac:dyDescent="0.25">
      <c r="A42" s="21" t="s">
        <v>168</v>
      </c>
      <c r="B42" s="22" t="s">
        <v>169</v>
      </c>
    </row>
    <row r="43" spans="1:2" x14ac:dyDescent="0.25">
      <c r="A43" s="21" t="s">
        <v>170</v>
      </c>
      <c r="B43" s="22" t="s">
        <v>171</v>
      </c>
    </row>
    <row r="44" spans="1:2" x14ac:dyDescent="0.25">
      <c r="A44" s="21" t="s">
        <v>172</v>
      </c>
      <c r="B44" s="22" t="s">
        <v>173</v>
      </c>
    </row>
    <row r="45" spans="1:2" x14ac:dyDescent="0.25">
      <c r="A45" s="21" t="s">
        <v>174</v>
      </c>
      <c r="B45" s="22" t="s">
        <v>175</v>
      </c>
    </row>
    <row r="46" spans="1:2" x14ac:dyDescent="0.25">
      <c r="A46" s="21" t="s">
        <v>176</v>
      </c>
      <c r="B46" s="22" t="s">
        <v>177</v>
      </c>
    </row>
    <row r="47" spans="1:2" x14ac:dyDescent="0.25">
      <c r="A47" s="21" t="s">
        <v>178</v>
      </c>
      <c r="B47" s="22" t="s">
        <v>179</v>
      </c>
    </row>
    <row r="48" spans="1:2" x14ac:dyDescent="0.25">
      <c r="A48" s="21" t="s">
        <v>180</v>
      </c>
      <c r="B48" s="22" t="s">
        <v>181</v>
      </c>
    </row>
    <row r="49" spans="1:2" x14ac:dyDescent="0.25">
      <c r="A49" s="21" t="s">
        <v>182</v>
      </c>
      <c r="B49" s="22" t="s">
        <v>183</v>
      </c>
    </row>
    <row r="50" spans="1:2" x14ac:dyDescent="0.25">
      <c r="A50" s="21" t="s">
        <v>184</v>
      </c>
      <c r="B50" s="22" t="s">
        <v>185</v>
      </c>
    </row>
    <row r="51" spans="1:2" x14ac:dyDescent="0.25">
      <c r="A51" s="21" t="s">
        <v>186</v>
      </c>
      <c r="B51" s="22" t="s">
        <v>187</v>
      </c>
    </row>
    <row r="52" spans="1:2" x14ac:dyDescent="0.25">
      <c r="A52" s="21" t="s">
        <v>188</v>
      </c>
      <c r="B52" s="22" t="s">
        <v>189</v>
      </c>
    </row>
    <row r="53" spans="1:2" x14ac:dyDescent="0.25">
      <c r="A53" s="21" t="s">
        <v>190</v>
      </c>
      <c r="B53" s="22" t="s">
        <v>191</v>
      </c>
    </row>
    <row r="54" spans="1:2" x14ac:dyDescent="0.25">
      <c r="A54" s="21" t="s">
        <v>192</v>
      </c>
      <c r="B54" s="22" t="s">
        <v>193</v>
      </c>
    </row>
    <row r="55" spans="1:2" x14ac:dyDescent="0.25">
      <c r="A55" s="21" t="s">
        <v>194</v>
      </c>
      <c r="B55" s="22" t="s">
        <v>195</v>
      </c>
    </row>
    <row r="56" spans="1:2" x14ac:dyDescent="0.25">
      <c r="A56" s="21" t="s">
        <v>196</v>
      </c>
      <c r="B56" s="22" t="s">
        <v>197</v>
      </c>
    </row>
    <row r="57" spans="1:2" x14ac:dyDescent="0.25">
      <c r="A57" s="21" t="s">
        <v>198</v>
      </c>
      <c r="B57" s="22" t="s">
        <v>199</v>
      </c>
    </row>
    <row r="58" spans="1:2" x14ac:dyDescent="0.25">
      <c r="A58" s="21" t="s">
        <v>200</v>
      </c>
      <c r="B58" s="22" t="s">
        <v>201</v>
      </c>
    </row>
    <row r="59" spans="1:2" x14ac:dyDescent="0.25">
      <c r="A59" s="21" t="s">
        <v>202</v>
      </c>
      <c r="B59" s="22" t="s">
        <v>203</v>
      </c>
    </row>
    <row r="60" spans="1:2" x14ac:dyDescent="0.25">
      <c r="A60" s="21" t="s">
        <v>204</v>
      </c>
      <c r="B60" s="22" t="s">
        <v>205</v>
      </c>
    </row>
    <row r="61" spans="1:2" x14ac:dyDescent="0.25">
      <c r="A61" s="21" t="s">
        <v>206</v>
      </c>
      <c r="B61" s="22" t="s">
        <v>207</v>
      </c>
    </row>
    <row r="62" spans="1:2" x14ac:dyDescent="0.25">
      <c r="A62" s="21" t="s">
        <v>208</v>
      </c>
      <c r="B62" s="22" t="s">
        <v>209</v>
      </c>
    </row>
    <row r="63" spans="1:2" x14ac:dyDescent="0.25">
      <c r="A63" s="21" t="s">
        <v>210</v>
      </c>
      <c r="B63" s="22" t="s">
        <v>211</v>
      </c>
    </row>
    <row r="64" spans="1:2" x14ac:dyDescent="0.25">
      <c r="A64" s="21" t="s">
        <v>212</v>
      </c>
      <c r="B64" s="22" t="s">
        <v>213</v>
      </c>
    </row>
    <row r="65" spans="1:2" x14ac:dyDescent="0.25">
      <c r="A65" s="21" t="s">
        <v>214</v>
      </c>
      <c r="B65" s="22" t="s">
        <v>215</v>
      </c>
    </row>
    <row r="66" spans="1:2" x14ac:dyDescent="0.25">
      <c r="A66" s="21" t="s">
        <v>216</v>
      </c>
      <c r="B66" s="22" t="s">
        <v>217</v>
      </c>
    </row>
    <row r="67" spans="1:2" x14ac:dyDescent="0.25">
      <c r="A67" s="21" t="s">
        <v>218</v>
      </c>
      <c r="B67" s="22" t="s">
        <v>219</v>
      </c>
    </row>
    <row r="68" spans="1:2" x14ac:dyDescent="0.25">
      <c r="A68" s="21" t="s">
        <v>220</v>
      </c>
      <c r="B68" s="22" t="s">
        <v>221</v>
      </c>
    </row>
    <row r="69" spans="1:2" x14ac:dyDescent="0.25">
      <c r="A69" s="21" t="s">
        <v>222</v>
      </c>
      <c r="B69" s="22" t="s">
        <v>223</v>
      </c>
    </row>
    <row r="70" spans="1:2" x14ac:dyDescent="0.25">
      <c r="A70" s="21" t="s">
        <v>224</v>
      </c>
      <c r="B70" s="22" t="s">
        <v>225</v>
      </c>
    </row>
    <row r="71" spans="1:2" x14ac:dyDescent="0.25">
      <c r="A71" s="21" t="s">
        <v>226</v>
      </c>
      <c r="B71" s="22" t="s">
        <v>227</v>
      </c>
    </row>
    <row r="72" spans="1:2" x14ac:dyDescent="0.25">
      <c r="A72" s="21" t="s">
        <v>228</v>
      </c>
      <c r="B72" s="22" t="s">
        <v>229</v>
      </c>
    </row>
    <row r="73" spans="1:2" x14ac:dyDescent="0.25">
      <c r="A73" s="21" t="s">
        <v>230</v>
      </c>
      <c r="B73" s="22" t="s">
        <v>231</v>
      </c>
    </row>
    <row r="74" spans="1:2" x14ac:dyDescent="0.25">
      <c r="A74" s="21" t="s">
        <v>232</v>
      </c>
      <c r="B74" s="22" t="s">
        <v>233</v>
      </c>
    </row>
    <row r="75" spans="1:2" x14ac:dyDescent="0.25">
      <c r="A75" s="21" t="s">
        <v>234</v>
      </c>
      <c r="B75" s="22" t="s">
        <v>235</v>
      </c>
    </row>
    <row r="76" spans="1:2" x14ac:dyDescent="0.25">
      <c r="A76" s="21" t="s">
        <v>236</v>
      </c>
      <c r="B76" s="22" t="s">
        <v>237</v>
      </c>
    </row>
    <row r="77" spans="1:2" x14ac:dyDescent="0.25">
      <c r="A77" s="21" t="s">
        <v>238</v>
      </c>
      <c r="B77" s="22" t="s">
        <v>239</v>
      </c>
    </row>
    <row r="78" spans="1:2" x14ac:dyDescent="0.25">
      <c r="A78" s="21" t="s">
        <v>240</v>
      </c>
      <c r="B78" s="22" t="s">
        <v>241</v>
      </c>
    </row>
    <row r="79" spans="1:2" x14ac:dyDescent="0.25">
      <c r="A79" s="21" t="s">
        <v>242</v>
      </c>
      <c r="B79" s="22" t="s">
        <v>243</v>
      </c>
    </row>
    <row r="80" spans="1:2" x14ac:dyDescent="0.25">
      <c r="A80" s="21" t="s">
        <v>244</v>
      </c>
      <c r="B80" s="22" t="s">
        <v>245</v>
      </c>
    </row>
    <row r="81" spans="1:2" x14ac:dyDescent="0.25">
      <c r="A81" s="21" t="s">
        <v>246</v>
      </c>
      <c r="B81" s="22" t="s">
        <v>247</v>
      </c>
    </row>
    <row r="82" spans="1:2" x14ac:dyDescent="0.25">
      <c r="A82" s="21" t="s">
        <v>248</v>
      </c>
      <c r="B82" s="22" t="s">
        <v>249</v>
      </c>
    </row>
    <row r="83" spans="1:2" x14ac:dyDescent="0.25">
      <c r="A83" s="21" t="s">
        <v>250</v>
      </c>
      <c r="B83" s="22" t="s">
        <v>251</v>
      </c>
    </row>
    <row r="84" spans="1:2" x14ac:dyDescent="0.25">
      <c r="A84" s="21" t="s">
        <v>252</v>
      </c>
      <c r="B84" s="22" t="s">
        <v>253</v>
      </c>
    </row>
    <row r="85" spans="1:2" x14ac:dyDescent="0.25">
      <c r="A85" s="21" t="s">
        <v>254</v>
      </c>
      <c r="B85" s="22" t="s">
        <v>255</v>
      </c>
    </row>
    <row r="86" spans="1:2" x14ac:dyDescent="0.25">
      <c r="A86" s="21" t="s">
        <v>256</v>
      </c>
      <c r="B86" s="22" t="s">
        <v>257</v>
      </c>
    </row>
    <row r="87" spans="1:2" x14ac:dyDescent="0.25">
      <c r="A87" s="21" t="s">
        <v>258</v>
      </c>
      <c r="B87" s="22" t="s">
        <v>259</v>
      </c>
    </row>
    <row r="88" spans="1:2" x14ac:dyDescent="0.25">
      <c r="A88" s="21" t="s">
        <v>260</v>
      </c>
      <c r="B88" s="22" t="s">
        <v>261</v>
      </c>
    </row>
    <row r="89" spans="1:2" x14ac:dyDescent="0.25">
      <c r="A89" s="21" t="s">
        <v>262</v>
      </c>
      <c r="B89" s="22" t="s">
        <v>263</v>
      </c>
    </row>
    <row r="90" spans="1:2" x14ac:dyDescent="0.25">
      <c r="A90" s="21" t="s">
        <v>264</v>
      </c>
      <c r="B90" s="22" t="s">
        <v>265</v>
      </c>
    </row>
    <row r="91" spans="1:2" x14ac:dyDescent="0.25">
      <c r="A91" s="24" t="s">
        <v>266</v>
      </c>
      <c r="B91" s="22" t="s">
        <v>267</v>
      </c>
    </row>
    <row r="92" spans="1:2" x14ac:dyDescent="0.25">
      <c r="A92" s="21" t="s">
        <v>268</v>
      </c>
      <c r="B92" s="22" t="s">
        <v>269</v>
      </c>
    </row>
    <row r="93" spans="1:2" x14ac:dyDescent="0.25">
      <c r="A93" s="21" t="s">
        <v>270</v>
      </c>
      <c r="B93" s="22" t="s">
        <v>271</v>
      </c>
    </row>
    <row r="94" spans="1:2" x14ac:dyDescent="0.25">
      <c r="A94" s="21" t="s">
        <v>272</v>
      </c>
      <c r="B94" s="22" t="s">
        <v>273</v>
      </c>
    </row>
    <row r="95" spans="1:2" x14ac:dyDescent="0.25">
      <c r="A95" s="21" t="s">
        <v>274</v>
      </c>
      <c r="B95" s="22" t="s">
        <v>275</v>
      </c>
    </row>
    <row r="96" spans="1:2" x14ac:dyDescent="0.25">
      <c r="A96" s="21" t="s">
        <v>276</v>
      </c>
      <c r="B96" s="22" t="s">
        <v>277</v>
      </c>
    </row>
    <row r="97" spans="1:2" x14ac:dyDescent="0.25">
      <c r="A97" s="21" t="s">
        <v>278</v>
      </c>
      <c r="B97" s="22" t="s">
        <v>279</v>
      </c>
    </row>
    <row r="98" spans="1:2" x14ac:dyDescent="0.25">
      <c r="A98" s="21" t="s">
        <v>280</v>
      </c>
      <c r="B98" s="22" t="s">
        <v>281</v>
      </c>
    </row>
    <row r="99" spans="1:2" x14ac:dyDescent="0.25">
      <c r="A99" s="21" t="s">
        <v>282</v>
      </c>
      <c r="B99" s="22" t="s">
        <v>283</v>
      </c>
    </row>
    <row r="100" spans="1:2" x14ac:dyDescent="0.25">
      <c r="A100" s="21" t="s">
        <v>284</v>
      </c>
      <c r="B100" s="22" t="s">
        <v>285</v>
      </c>
    </row>
    <row r="101" spans="1:2" x14ac:dyDescent="0.25">
      <c r="A101" s="24" t="s">
        <v>286</v>
      </c>
      <c r="B101" s="25" t="s">
        <v>287</v>
      </c>
    </row>
    <row r="102" spans="1:2" x14ac:dyDescent="0.25">
      <c r="A102" s="21" t="s">
        <v>288</v>
      </c>
      <c r="B102" s="22" t="s">
        <v>289</v>
      </c>
    </row>
    <row r="103" spans="1:2" x14ac:dyDescent="0.25">
      <c r="A103" s="21" t="s">
        <v>290</v>
      </c>
      <c r="B103" s="22" t="s">
        <v>291</v>
      </c>
    </row>
    <row r="104" spans="1:2" x14ac:dyDescent="0.25">
      <c r="A104" s="21" t="s">
        <v>292</v>
      </c>
      <c r="B104" s="22" t="s">
        <v>293</v>
      </c>
    </row>
    <row r="105" spans="1:2" x14ac:dyDescent="0.25">
      <c r="A105" s="21" t="s">
        <v>294</v>
      </c>
      <c r="B105" s="22" t="s">
        <v>295</v>
      </c>
    </row>
    <row r="106" spans="1:2" x14ac:dyDescent="0.25">
      <c r="A106" s="21" t="s">
        <v>296</v>
      </c>
      <c r="B106" s="22" t="s">
        <v>297</v>
      </c>
    </row>
    <row r="107" spans="1:2" x14ac:dyDescent="0.25">
      <c r="A107" s="21" t="s">
        <v>298</v>
      </c>
      <c r="B107" s="22" t="s">
        <v>299</v>
      </c>
    </row>
    <row r="108" spans="1:2" x14ac:dyDescent="0.25">
      <c r="A108" s="21" t="s">
        <v>300</v>
      </c>
      <c r="B108" s="22" t="s">
        <v>301</v>
      </c>
    </row>
    <row r="109" spans="1:2" x14ac:dyDescent="0.25">
      <c r="A109" s="21" t="s">
        <v>302</v>
      </c>
      <c r="B109" s="22" t="s">
        <v>303</v>
      </c>
    </row>
    <row r="110" spans="1:2" x14ac:dyDescent="0.25">
      <c r="A110" s="21" t="s">
        <v>304</v>
      </c>
      <c r="B110" s="22" t="s">
        <v>305</v>
      </c>
    </row>
    <row r="111" spans="1:2" x14ac:dyDescent="0.25">
      <c r="A111" s="21" t="s">
        <v>306</v>
      </c>
      <c r="B111" s="22" t="s">
        <v>307</v>
      </c>
    </row>
    <row r="112" spans="1:2" x14ac:dyDescent="0.25">
      <c r="A112" s="21" t="s">
        <v>308</v>
      </c>
      <c r="B112" s="22" t="s">
        <v>309</v>
      </c>
    </row>
    <row r="113" spans="1:2" x14ac:dyDescent="0.25">
      <c r="A113" s="21" t="s">
        <v>310</v>
      </c>
      <c r="B113" s="22" t="s">
        <v>311</v>
      </c>
    </row>
    <row r="114" spans="1:2" x14ac:dyDescent="0.25">
      <c r="A114" s="21" t="s">
        <v>312</v>
      </c>
      <c r="B114" s="22" t="s">
        <v>313</v>
      </c>
    </row>
    <row r="115" spans="1:2" x14ac:dyDescent="0.25">
      <c r="A115" s="21" t="s">
        <v>314</v>
      </c>
      <c r="B115" s="22" t="s">
        <v>315</v>
      </c>
    </row>
    <row r="116" spans="1:2" x14ac:dyDescent="0.25">
      <c r="A116" s="21" t="s">
        <v>316</v>
      </c>
      <c r="B116" s="22" t="s">
        <v>317</v>
      </c>
    </row>
    <row r="117" spans="1:2" x14ac:dyDescent="0.25">
      <c r="A117" s="21" t="s">
        <v>318</v>
      </c>
      <c r="B117" s="22" t="s">
        <v>319</v>
      </c>
    </row>
    <row r="118" spans="1:2" x14ac:dyDescent="0.25">
      <c r="A118" s="21" t="s">
        <v>320</v>
      </c>
      <c r="B118" s="22" t="s">
        <v>321</v>
      </c>
    </row>
    <row r="119" spans="1:2" x14ac:dyDescent="0.25">
      <c r="A119" s="21" t="s">
        <v>322</v>
      </c>
      <c r="B119" s="22" t="s">
        <v>323</v>
      </c>
    </row>
    <row r="120" spans="1:2" x14ac:dyDescent="0.25">
      <c r="A120" s="21" t="s">
        <v>324</v>
      </c>
      <c r="B120" s="22" t="s">
        <v>325</v>
      </c>
    </row>
    <row r="121" spans="1:2" x14ac:dyDescent="0.25">
      <c r="A121" s="21" t="s">
        <v>326</v>
      </c>
      <c r="B121" s="22" t="s">
        <v>327</v>
      </c>
    </row>
    <row r="122" spans="1:2" x14ac:dyDescent="0.25">
      <c r="A122" s="21" t="s">
        <v>328</v>
      </c>
      <c r="B122" s="22" t="s">
        <v>329</v>
      </c>
    </row>
    <row r="123" spans="1:2" x14ac:dyDescent="0.25">
      <c r="A123" s="21" t="s">
        <v>330</v>
      </c>
      <c r="B123" s="22" t="s">
        <v>331</v>
      </c>
    </row>
    <row r="124" spans="1:2" x14ac:dyDescent="0.25">
      <c r="A124" s="21" t="s">
        <v>332</v>
      </c>
      <c r="B124" s="22" t="s">
        <v>333</v>
      </c>
    </row>
    <row r="125" spans="1:2" x14ac:dyDescent="0.25">
      <c r="A125" s="21" t="s">
        <v>334</v>
      </c>
      <c r="B125" s="22" t="s">
        <v>335</v>
      </c>
    </row>
    <row r="126" spans="1:2" x14ac:dyDescent="0.25">
      <c r="A126" s="21" t="s">
        <v>336</v>
      </c>
      <c r="B126" s="22" t="s">
        <v>337</v>
      </c>
    </row>
    <row r="127" spans="1:2" x14ac:dyDescent="0.25">
      <c r="A127" s="21" t="s">
        <v>338</v>
      </c>
      <c r="B127" s="22" t="s">
        <v>339</v>
      </c>
    </row>
    <row r="128" spans="1:2" x14ac:dyDescent="0.25">
      <c r="A128" s="21" t="s">
        <v>340</v>
      </c>
      <c r="B128" s="22" t="s">
        <v>341</v>
      </c>
    </row>
    <row r="129" spans="1:2" x14ac:dyDescent="0.25">
      <c r="A129" s="21" t="s">
        <v>342</v>
      </c>
      <c r="B129" s="22" t="s">
        <v>343</v>
      </c>
    </row>
    <row r="130" spans="1:2" x14ac:dyDescent="0.25">
      <c r="A130" s="21" t="s">
        <v>344</v>
      </c>
      <c r="B130" s="22" t="s">
        <v>345</v>
      </c>
    </row>
    <row r="131" spans="1:2" x14ac:dyDescent="0.25">
      <c r="A131" s="21" t="s">
        <v>346</v>
      </c>
      <c r="B131" s="22" t="s">
        <v>347</v>
      </c>
    </row>
    <row r="132" spans="1:2" x14ac:dyDescent="0.25">
      <c r="A132" s="21" t="s">
        <v>348</v>
      </c>
      <c r="B132" s="22" t="s">
        <v>349</v>
      </c>
    </row>
    <row r="133" spans="1:2" x14ac:dyDescent="0.25">
      <c r="A133" s="21" t="s">
        <v>350</v>
      </c>
      <c r="B133" s="22" t="s">
        <v>351</v>
      </c>
    </row>
    <row r="134" spans="1:2" x14ac:dyDescent="0.25">
      <c r="A134" s="21" t="s">
        <v>352</v>
      </c>
      <c r="B134" s="22" t="s">
        <v>353</v>
      </c>
    </row>
    <row r="135" spans="1:2" x14ac:dyDescent="0.25">
      <c r="A135" s="21" t="s">
        <v>354</v>
      </c>
      <c r="B135" s="22" t="s">
        <v>355</v>
      </c>
    </row>
    <row r="136" spans="1:2" x14ac:dyDescent="0.25">
      <c r="A136" s="21" t="s">
        <v>356</v>
      </c>
      <c r="B136" s="22" t="s">
        <v>357</v>
      </c>
    </row>
    <row r="137" spans="1:2" x14ac:dyDescent="0.25">
      <c r="A137" s="21" t="s">
        <v>358</v>
      </c>
      <c r="B137" s="22" t="s">
        <v>359</v>
      </c>
    </row>
    <row r="138" spans="1:2" x14ac:dyDescent="0.25">
      <c r="A138" s="21" t="s">
        <v>360</v>
      </c>
      <c r="B138" s="22" t="s">
        <v>361</v>
      </c>
    </row>
    <row r="139" spans="1:2" x14ac:dyDescent="0.25">
      <c r="A139" s="21" t="s">
        <v>362</v>
      </c>
      <c r="B139" s="22" t="s">
        <v>363</v>
      </c>
    </row>
    <row r="140" spans="1:2" x14ac:dyDescent="0.25">
      <c r="A140" s="24" t="s">
        <v>364</v>
      </c>
      <c r="B140" s="25" t="s">
        <v>365</v>
      </c>
    </row>
    <row r="141" spans="1:2" x14ac:dyDescent="0.25">
      <c r="A141" s="21" t="s">
        <v>366</v>
      </c>
      <c r="B141" s="22" t="s">
        <v>367</v>
      </c>
    </row>
    <row r="142" spans="1:2" x14ac:dyDescent="0.25">
      <c r="A142" s="21" t="s">
        <v>368</v>
      </c>
      <c r="B142" s="22" t="s">
        <v>369</v>
      </c>
    </row>
    <row r="143" spans="1:2" x14ac:dyDescent="0.25">
      <c r="A143" s="21" t="s">
        <v>370</v>
      </c>
      <c r="B143" s="22" t="s">
        <v>371</v>
      </c>
    </row>
    <row r="144" spans="1:2" x14ac:dyDescent="0.25">
      <c r="A144" s="24" t="s">
        <v>372</v>
      </c>
      <c r="B144" s="25" t="s">
        <v>373</v>
      </c>
    </row>
    <row r="145" spans="1:2" x14ac:dyDescent="0.25">
      <c r="A145" s="21" t="s">
        <v>374</v>
      </c>
      <c r="B145" s="22" t="s">
        <v>375</v>
      </c>
    </row>
    <row r="146" spans="1:2" x14ac:dyDescent="0.25">
      <c r="A146" s="21" t="s">
        <v>376</v>
      </c>
      <c r="B146" s="22" t="s">
        <v>377</v>
      </c>
    </row>
    <row r="147" spans="1:2" x14ac:dyDescent="0.25">
      <c r="A147" s="21" t="s">
        <v>378</v>
      </c>
      <c r="B147" s="22" t="s">
        <v>379</v>
      </c>
    </row>
    <row r="148" spans="1:2" x14ac:dyDescent="0.25">
      <c r="A148" s="21" t="s">
        <v>380</v>
      </c>
      <c r="B148" s="22" t="s">
        <v>381</v>
      </c>
    </row>
    <row r="149" spans="1:2" x14ac:dyDescent="0.25">
      <c r="A149" s="21" t="s">
        <v>382</v>
      </c>
      <c r="B149" s="22" t="s">
        <v>383</v>
      </c>
    </row>
    <row r="150" spans="1:2" x14ac:dyDescent="0.25">
      <c r="A150" s="21" t="s">
        <v>384</v>
      </c>
      <c r="B150" s="22" t="s">
        <v>385</v>
      </c>
    </row>
    <row r="151" spans="1:2" x14ac:dyDescent="0.25">
      <c r="A151" s="21" t="s">
        <v>386</v>
      </c>
      <c r="B151" s="22" t="s">
        <v>387</v>
      </c>
    </row>
    <row r="152" spans="1:2" x14ac:dyDescent="0.25">
      <c r="A152" s="21" t="s">
        <v>388</v>
      </c>
      <c r="B152" s="22" t="s">
        <v>389</v>
      </c>
    </row>
    <row r="153" spans="1:2" x14ac:dyDescent="0.25">
      <c r="A153" s="21" t="s">
        <v>390</v>
      </c>
      <c r="B153" s="22" t="s">
        <v>391</v>
      </c>
    </row>
    <row r="154" spans="1:2" x14ac:dyDescent="0.25">
      <c r="A154" s="21" t="s">
        <v>392</v>
      </c>
      <c r="B154" s="22" t="s">
        <v>393</v>
      </c>
    </row>
    <row r="155" spans="1:2" x14ac:dyDescent="0.25">
      <c r="A155" s="21" t="s">
        <v>394</v>
      </c>
      <c r="B155" s="22" t="s">
        <v>395</v>
      </c>
    </row>
    <row r="156" spans="1:2" x14ac:dyDescent="0.25">
      <c r="A156" s="21" t="s">
        <v>396</v>
      </c>
      <c r="B156" s="22" t="s">
        <v>397</v>
      </c>
    </row>
    <row r="157" spans="1:2" x14ac:dyDescent="0.25">
      <c r="A157" s="21" t="s">
        <v>398</v>
      </c>
      <c r="B157" s="22" t="s">
        <v>399</v>
      </c>
    </row>
    <row r="158" spans="1:2" x14ac:dyDescent="0.25">
      <c r="A158" s="21" t="s">
        <v>400</v>
      </c>
      <c r="B158" s="22" t="s">
        <v>401</v>
      </c>
    </row>
    <row r="159" spans="1:2" x14ac:dyDescent="0.25">
      <c r="A159" s="21" t="s">
        <v>402</v>
      </c>
      <c r="B159" s="22" t="s">
        <v>403</v>
      </c>
    </row>
    <row r="160" spans="1:2" x14ac:dyDescent="0.25">
      <c r="A160" s="21" t="s">
        <v>404</v>
      </c>
      <c r="B160" s="22" t="s">
        <v>405</v>
      </c>
    </row>
    <row r="161" spans="1:2" x14ac:dyDescent="0.25">
      <c r="A161" s="21" t="s">
        <v>406</v>
      </c>
      <c r="B161" s="22" t="s">
        <v>407</v>
      </c>
    </row>
    <row r="162" spans="1:2" x14ac:dyDescent="0.25">
      <c r="A162" s="21" t="s">
        <v>408</v>
      </c>
      <c r="B162" s="22" t="s">
        <v>409</v>
      </c>
    </row>
    <row r="163" spans="1:2" x14ac:dyDescent="0.25">
      <c r="A163" s="21" t="s">
        <v>410</v>
      </c>
      <c r="B163" s="22" t="s">
        <v>411</v>
      </c>
    </row>
    <row r="164" spans="1:2" x14ac:dyDescent="0.25">
      <c r="A164" s="21" t="s">
        <v>412</v>
      </c>
      <c r="B164" s="22" t="s">
        <v>413</v>
      </c>
    </row>
    <row r="165" spans="1:2" x14ac:dyDescent="0.25">
      <c r="A165" s="21" t="s">
        <v>414</v>
      </c>
      <c r="B165" s="22" t="s">
        <v>415</v>
      </c>
    </row>
    <row r="166" spans="1:2" x14ac:dyDescent="0.25">
      <c r="A166" s="21" t="s">
        <v>416</v>
      </c>
      <c r="B166" s="22" t="s">
        <v>417</v>
      </c>
    </row>
    <row r="167" spans="1:2" x14ac:dyDescent="0.25">
      <c r="A167" s="21" t="s">
        <v>418</v>
      </c>
      <c r="B167" s="22" t="s">
        <v>419</v>
      </c>
    </row>
    <row r="168" spans="1:2" x14ac:dyDescent="0.25">
      <c r="A168" s="21" t="s">
        <v>420</v>
      </c>
      <c r="B168" s="22" t="s">
        <v>421</v>
      </c>
    </row>
    <row r="169" spans="1:2" x14ac:dyDescent="0.25">
      <c r="A169" s="21" t="s">
        <v>422</v>
      </c>
      <c r="B169" s="22" t="s">
        <v>423</v>
      </c>
    </row>
    <row r="170" spans="1:2" x14ac:dyDescent="0.25">
      <c r="A170" s="21" t="s">
        <v>424</v>
      </c>
      <c r="B170" s="22" t="s">
        <v>425</v>
      </c>
    </row>
    <row r="171" spans="1:2" x14ac:dyDescent="0.25">
      <c r="A171" s="21" t="s">
        <v>426</v>
      </c>
      <c r="B171" s="22" t="s">
        <v>427</v>
      </c>
    </row>
    <row r="172" spans="1:2" x14ac:dyDescent="0.25">
      <c r="A172" s="21" t="s">
        <v>428</v>
      </c>
      <c r="B172" s="22" t="s">
        <v>429</v>
      </c>
    </row>
    <row r="173" spans="1:2" x14ac:dyDescent="0.25">
      <c r="A173" s="21" t="s">
        <v>430</v>
      </c>
      <c r="B173" s="22" t="s">
        <v>431</v>
      </c>
    </row>
    <row r="174" spans="1:2" x14ac:dyDescent="0.25">
      <c r="A174" s="21" t="s">
        <v>432</v>
      </c>
      <c r="B174" s="22" t="s">
        <v>433</v>
      </c>
    </row>
    <row r="175" spans="1:2" x14ac:dyDescent="0.25">
      <c r="A175" s="21" t="s">
        <v>434</v>
      </c>
      <c r="B175" s="22" t="s">
        <v>435</v>
      </c>
    </row>
    <row r="176" spans="1:2" x14ac:dyDescent="0.25">
      <c r="A176" s="21" t="s">
        <v>436</v>
      </c>
      <c r="B176" s="22" t="s">
        <v>437</v>
      </c>
    </row>
  </sheetData>
  <printOptions horizontalCentered="1"/>
  <pageMargins left="0.3" right="0.3" top="1" bottom="0.75" header="0.3" footer="0.3"/>
  <pageSetup scale="71" fitToHeight="0" orientation="portrait" cellComments="atEnd" r:id="rId1"/>
  <headerFooter>
    <oddHeader>&amp;CBUREAU OF INDIAN EDUCATION
SY 2018/2019 Schoolwide Budget Template</oddHeader>
    <oddFooter>&amp;LRev: 05/16/2018
Prepared:  &amp;D&amp;RSchool-wide Budget Workbook - &amp;A,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15% set aside</vt:lpstr>
      <vt:lpstr>Guidance - SPED</vt:lpstr>
      <vt:lpstr>IDEA Coversheet &amp; Spding Plan</vt:lpstr>
      <vt:lpstr>OMB A-87</vt:lpstr>
      <vt:lpstr>EDGAR</vt:lpstr>
      <vt:lpstr>School Codes</vt:lpstr>
      <vt:lpstr>EDGAR!Print_Area</vt:lpstr>
      <vt:lpstr>'Guidance - SPED'!Print_Area</vt:lpstr>
      <vt:lpstr>'IDEA Coversheet &amp; Spding Plan'!Print_Area</vt:lpstr>
      <vt:lpstr>SchoolCode</vt:lpstr>
      <vt:lpstr>SchoolName</vt:lpstr>
      <vt:lpstr>SY</vt:lpstr>
    </vt:vector>
  </TitlesOfParts>
  <Company>BIE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Tsabetsaye, Johnnita</dc:creator>
  <cp:lastModifiedBy>Albert, Connie</cp:lastModifiedBy>
  <cp:lastPrinted>2018-05-25T16:12:01Z</cp:lastPrinted>
  <dcterms:created xsi:type="dcterms:W3CDTF">2012-05-12T21:22:58Z</dcterms:created>
  <dcterms:modified xsi:type="dcterms:W3CDTF">2019-03-08T15:53:42Z</dcterms:modified>
</cp:coreProperties>
</file>